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G:\SF District Support\SF Audit\zSF Webpage\Forms page\"/>
    </mc:Choice>
  </mc:AlternateContent>
  <xr:revisionPtr revIDLastSave="0" documentId="13_ncr:1_{BB5774AC-D331-4038-94D1-002DE4663AD9}" xr6:coauthVersionLast="47" xr6:coauthVersionMax="47" xr10:uidLastSave="{00000000-0000-0000-0000-000000000000}"/>
  <bookViews>
    <workbookView xWindow="-120" yWindow="-120" windowWidth="29040" windowHeight="15840" tabRatio="905" xr2:uid="{26117FE1-D182-4190-95E0-628870EEEAAC}"/>
  </bookViews>
  <sheets>
    <sheet name="Instructions" sheetId="1" r:id="rId1"/>
    <sheet name="Signature Page" sheetId="2" r:id="rId2"/>
    <sheet name="Page 2" sheetId="3" r:id="rId3"/>
    <sheet name="page 3" sheetId="4" r:id="rId4"/>
    <sheet name="page 4" sheetId="5" r:id="rId5"/>
    <sheet name="page 5" sheetId="6" r:id="rId6"/>
    <sheet name="page 6" sheetId="7" r:id="rId7"/>
    <sheet name="page 7" sheetId="20" r:id="rId8"/>
    <sheet name="page 8" sheetId="9" r:id="rId9"/>
    <sheet name="page 9" sheetId="10" r:id="rId10"/>
    <sheet name="page 10" sheetId="11" r:id="rId11"/>
    <sheet name="page 11" sheetId="12" r:id="rId12"/>
    <sheet name="page 12" sheetId="13" r:id="rId13"/>
    <sheet name="page 13" sheetId="14" r:id="rId14"/>
    <sheet name="page 14" sheetId="15" r:id="rId15"/>
    <sheet name="page 15" sheetId="16" r:id="rId16"/>
    <sheet name="page 16" sheetId="17" r:id="rId17"/>
    <sheet name="page 17" sheetId="18" r:id="rId18"/>
    <sheet name="page 18" sheetId="19" r:id="rId19"/>
  </sheets>
  <definedNames>
    <definedName name="FunctionPagesTabs">'page 5'!$D$6,'page 5'!$F$6,'page 5'!$D$7,'page 5'!$F$7,'page 5'!$D$10,'page 5'!$D$11,'page 5'!$D$12,'page 5'!$D$16,'page 5'!$D$17,'page 5'!$D$18,'page 5'!$D$19,'page 5'!$D$20,'page 5'!$D$21,'page 5'!$D$22,'page 5'!$D$23,'page 5'!$D$24,'page 5'!$D$25,'page 5'!$B$27,'page 5'!$D$27,'page 5'!$B$28,'page 5'!$D$28,'page 5'!$B$29,'page 5'!$D$29,'page 5'!$D$30,'page 6'!$D$6,'page 6'!$F$6,'page 6'!$D$7,'page 6'!$F$7,'page 6'!$D$10,'page 6'!$D$11,'page 6'!$D$12,'page 6'!$D$16,'page 6'!$D$17,'page 6'!$D$18,'page 6'!$D$19,'page 6'!$D$20,'page 6'!$D$21,'page 6'!$D$22,'page 6'!$D$23,'page 6'!$D$24,'page 6'!$B$26,'page 6'!$D$26,'page 6'!$B$27,'page 6'!$D$27,'page 6'!$B$28,'page 6'!$D$28,'page 6'!$D$29</definedName>
    <definedName name="_xlnm.Print_Area" localSheetId="0">Instructions!$A$1:$A$14</definedName>
    <definedName name="_xlnm.Print_Area" localSheetId="10">'page 10'!$A$1:$F$32</definedName>
    <definedName name="_xlnm.Print_Area" localSheetId="11">'page 11'!$A$1:$F$31</definedName>
    <definedName name="_xlnm.Print_Area" localSheetId="12">'page 12'!$A$1:$F$33</definedName>
    <definedName name="_xlnm.Print_Area" localSheetId="13">'page 13'!$A$1:$F$33</definedName>
    <definedName name="_xlnm.Print_Area" localSheetId="14">'page 14'!$A$1:$F$32</definedName>
    <definedName name="_xlnm.Print_Area" localSheetId="15">'page 15'!$A$1:$F$32</definedName>
    <definedName name="_xlnm.Print_Area" localSheetId="16">'page 16'!$A$1:$F$32</definedName>
    <definedName name="_xlnm.Print_Area" localSheetId="17">'page 17'!$A$1:$F$14</definedName>
    <definedName name="_xlnm.Print_Area" localSheetId="2">'Page 2'!$A$1:$F$39</definedName>
    <definedName name="_xlnm.Print_Area" localSheetId="5">'page 5'!$A$1:$F$33</definedName>
    <definedName name="_xlnm.Print_Area" localSheetId="6">'page 6'!$A$1:$F$32</definedName>
    <definedName name="_xlnm.Print_Area" localSheetId="8">'page 8'!$A$1:$F$32</definedName>
    <definedName name="_xlnm.Print_Area" localSheetId="9">'page 9'!$A$1:$F$32</definedName>
    <definedName name="SignaturePageTabs" comment="Moving from input line to input line on signature page">'Signature Page'!$B$3,'Signature Page'!$B$4,'Signature Page'!$B$6,'Signature Page'!$B$7,'Signature Page'!$B$8,'Signature Page'!$C$8,'Signature Page'!$B$10,'Signature Page'!$B$11,'Signature Page'!$C$11,'Signature Page'!$B$14,'Page 2'!$E$4,'Page 2'!$E$5,'Page 2'!$E$35,'Page 2'!$E$36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3" i="5" l="1"/>
  <c r="E23" i="19" l="1"/>
  <c r="E24" i="19" s="1"/>
  <c r="C23" i="19"/>
  <c r="E14" i="15"/>
  <c r="E13" i="15"/>
  <c r="E37" i="3"/>
  <c r="E6" i="3"/>
  <c r="E30" i="12"/>
  <c r="E29" i="12"/>
  <c r="E30" i="7"/>
  <c r="E31" i="7" s="1"/>
  <c r="E31" i="6"/>
  <c r="E19" i="5"/>
  <c r="E13" i="5"/>
  <c r="E26" i="4"/>
  <c r="E23" i="4"/>
  <c r="E15" i="4"/>
  <c r="E12" i="4"/>
  <c r="D33" i="3"/>
  <c r="A2" i="4"/>
  <c r="E30" i="20" l="1"/>
  <c r="E20" i="20"/>
  <c r="E13" i="20"/>
  <c r="E8" i="20"/>
  <c r="A2" i="20"/>
  <c r="E14" i="20" l="1"/>
  <c r="E31" i="20" s="1"/>
  <c r="D23" i="3" s="1"/>
  <c r="C24" i="19"/>
  <c r="E31" i="14"/>
  <c r="E21" i="6" l="1"/>
  <c r="E13" i="7" l="1"/>
  <c r="E10" i="19" l="1"/>
  <c r="C10" i="19"/>
  <c r="A2" i="19" l="1"/>
  <c r="E13" i="18"/>
  <c r="A2" i="18"/>
  <c r="E30" i="17"/>
  <c r="E20" i="17"/>
  <c r="E13" i="17"/>
  <c r="E8" i="17"/>
  <c r="A2" i="17"/>
  <c r="E30" i="16"/>
  <c r="E20" i="16"/>
  <c r="E13" i="16"/>
  <c r="E8" i="16"/>
  <c r="A2" i="16"/>
  <c r="E30" i="15"/>
  <c r="E20" i="15"/>
  <c r="E8" i="15"/>
  <c r="A2" i="15"/>
  <c r="E20" i="14"/>
  <c r="E13" i="14"/>
  <c r="E8" i="14"/>
  <c r="A2" i="14"/>
  <c r="E31" i="13"/>
  <c r="E21" i="13"/>
  <c r="E13" i="13"/>
  <c r="E8" i="13"/>
  <c r="A2" i="13"/>
  <c r="E19" i="12"/>
  <c r="E12" i="12"/>
  <c r="E7" i="12"/>
  <c r="A2" i="12"/>
  <c r="E30" i="11"/>
  <c r="E20" i="11"/>
  <c r="E12" i="11"/>
  <c r="E7" i="11"/>
  <c r="A2" i="11"/>
  <c r="E30" i="10"/>
  <c r="E20" i="10"/>
  <c r="E13" i="10"/>
  <c r="E8" i="10"/>
  <c r="A2" i="10"/>
  <c r="E30" i="9"/>
  <c r="E20" i="9"/>
  <c r="E13" i="9"/>
  <c r="E8" i="9"/>
  <c r="A2" i="9"/>
  <c r="E20" i="7"/>
  <c r="E8" i="7"/>
  <c r="A2" i="7"/>
  <c r="E14" i="16" l="1"/>
  <c r="E31" i="16" s="1"/>
  <c r="D31" i="3" s="1"/>
  <c r="E14" i="14"/>
  <c r="E32" i="14" s="1"/>
  <c r="D29" i="3" s="1"/>
  <c r="E14" i="13"/>
  <c r="E32" i="13" s="1"/>
  <c r="D28" i="3" s="1"/>
  <c r="E13" i="12"/>
  <c r="D27" i="3" s="1"/>
  <c r="E13" i="11"/>
  <c r="E31" i="11" s="1"/>
  <c r="D26" i="3" s="1"/>
  <c r="E14" i="10"/>
  <c r="E31" i="10" s="1"/>
  <c r="D25" i="3" s="1"/>
  <c r="E14" i="9"/>
  <c r="E31" i="9" s="1"/>
  <c r="D24" i="3" s="1"/>
  <c r="E14" i="7"/>
  <c r="D22" i="3" s="1"/>
  <c r="E14" i="17"/>
  <c r="E31" i="17" s="1"/>
  <c r="D32" i="3" s="1"/>
  <c r="E8" i="6"/>
  <c r="E13" i="6"/>
  <c r="A2" i="6"/>
  <c r="A2" i="5"/>
  <c r="E31" i="5"/>
  <c r="D18" i="3" s="1"/>
  <c r="E27" i="5"/>
  <c r="D17" i="3" s="1"/>
  <c r="E23" i="5"/>
  <c r="D16" i="3" s="1"/>
  <c r="D15" i="3"/>
  <c r="D14" i="3"/>
  <c r="E19" i="3" s="1"/>
  <c r="E33" i="4"/>
  <c r="E30" i="4"/>
  <c r="D12" i="3" s="1"/>
  <c r="D11" i="3"/>
  <c r="D10" i="3"/>
  <c r="D9" i="3"/>
  <c r="D8" i="3"/>
  <c r="A2" i="3"/>
  <c r="E31" i="15" l="1"/>
  <c r="D30" i="3" s="1"/>
  <c r="E34" i="3" s="1"/>
  <c r="E14" i="6"/>
  <c r="E32" i="6" s="1"/>
  <c r="D21" i="3" s="1"/>
  <c r="D13" i="3"/>
  <c r="J41" i="3" l="1"/>
  <c r="J43" i="3"/>
  <c r="F37" i="3"/>
</calcChain>
</file>

<file path=xl/sharedStrings.xml><?xml version="1.0" encoding="utf-8"?>
<sst xmlns="http://schemas.openxmlformats.org/spreadsheetml/2006/main" count="563" uniqueCount="237">
  <si>
    <r>
      <t xml:space="preserve">Completing the workbook </t>
    </r>
    <r>
      <rPr>
        <sz val="10"/>
        <color rgb="FF000000"/>
        <rFont val="Arial"/>
        <family val="2"/>
      </rPr>
      <t>- In order to use the spreadsheet capabilities, save this internet version to your 
computer and open the saved document through your Excel program.  This spreadsheet automatically calculates 
totals after each activity, then automatically fills the operating fund budget summary on page 2.   Many cells are 
protected against input because they have formulas.  Use the Tab key to navigate through the document to 
complete the budget.</t>
    </r>
  </si>
  <si>
    <r>
      <t>Uniform Chart of Accounts</t>
    </r>
    <r>
      <rPr>
        <sz val="10"/>
        <color rgb="FF000000"/>
        <rFont val="Arial"/>
        <family val="2"/>
      </rPr>
      <t xml:space="preserve"> - Please code according to the required codes AND DESCRIPTIONS in the State of 
Alaska Uniform Chart of Accounts 2018 Edition so your budget will not have to be returned to you.  The Chart of 
Accounts is on our website at: </t>
    </r>
    <r>
      <rPr>
        <sz val="11"/>
        <color rgb="FF000000"/>
        <rFont val="Calibri"/>
        <family val="2"/>
        <scheme val="minor"/>
      </rPr>
      <t>https://education.alaska.gov/publications/chart_of_accounts.pdf
Effective 7/1/2018.</t>
    </r>
  </si>
  <si>
    <r>
      <t xml:space="preserve">Include personnel full-time equivalents (FTE's) </t>
    </r>
    <r>
      <rPr>
        <sz val="10"/>
        <color rgb="FF000000"/>
        <rFont val="Arial"/>
        <family val="2"/>
      </rPr>
      <t>for each salary listed in the expenditure functions.</t>
    </r>
  </si>
  <si>
    <r>
      <t xml:space="preserve">Fund balances </t>
    </r>
    <r>
      <rPr>
        <sz val="10"/>
        <color rgb="FF000000"/>
        <rFont val="Arial"/>
        <family val="2"/>
      </rPr>
      <t xml:space="preserve">- please manually enter the beginning and ending unreserved and reserved fund balances. </t>
    </r>
  </si>
  <si>
    <r>
      <t>Leave blank</t>
    </r>
    <r>
      <rPr>
        <sz val="10"/>
        <color rgb="FF000000"/>
        <rFont val="Arial"/>
        <family val="2"/>
      </rPr>
      <t xml:space="preserve"> any required fund, function, or object code that is not applicable to your district.</t>
    </r>
  </si>
  <si>
    <r>
      <t xml:space="preserve">TRS/PERS On-behalf </t>
    </r>
    <r>
      <rPr>
        <sz val="10"/>
        <color rgb="FF000000"/>
        <rFont val="Arial"/>
        <family val="2"/>
      </rPr>
      <t xml:space="preserve">- The full amount of the TRS and PERS on-behalf from all funds must be recorded in the 
operating fund using object revenue codes 056 and 057. The district is to calculate the functional break-out in 
order to allocate the related on-behalf expenditures. </t>
    </r>
  </si>
  <si>
    <r>
      <t xml:space="preserve">Proofread and check for accuracy </t>
    </r>
    <r>
      <rPr>
        <sz val="10"/>
        <color rgb="FF000000"/>
        <rFont val="Arial"/>
        <family val="2"/>
      </rPr>
      <t xml:space="preserve">the final workbook before submitting to the department. </t>
    </r>
  </si>
  <si>
    <r>
      <t xml:space="preserve">Questions? Please contact:
</t>
    </r>
    <r>
      <rPr>
        <sz val="10"/>
        <color rgb="FF000000"/>
        <rFont val="Arial"/>
        <family val="2"/>
      </rPr>
      <t>School Finance 
Linda Hall, Audit &amp; Review Analyst
(907) 465-2748 or linda.hall2@alaska.gov</t>
    </r>
  </si>
  <si>
    <t>THIS REPORT IS DUE JULY 15TH
OF THE FISCAL YEAR FOR WHICH IT APPLIES
PER REGULATION 4 AAC 09.110.</t>
  </si>
  <si>
    <t>Page 1</t>
  </si>
  <si>
    <t>School District Name:</t>
  </si>
  <si>
    <t>Prepared by:</t>
  </si>
  <si>
    <t>Signature/Title</t>
  </si>
  <si>
    <t>Date</t>
  </si>
  <si>
    <t>Phone Number:</t>
  </si>
  <si>
    <t>Approved by:</t>
  </si>
  <si>
    <t>Superintendent's Signature</t>
  </si>
  <si>
    <t>Approval of City/Borough Official of Local Contribution designated on Page 3:</t>
  </si>
  <si>
    <t>Official Signature/Title</t>
  </si>
  <si>
    <t>Page 2</t>
  </si>
  <si>
    <t>District Name</t>
  </si>
  <si>
    <t xml:space="preserve">              (Excluded from the 10% Limit)</t>
  </si>
  <si>
    <t xml:space="preserve">               Total Beginning Fund Balance</t>
  </si>
  <si>
    <t>Revenue</t>
  </si>
  <si>
    <t>City/Borough Appropriations</t>
  </si>
  <si>
    <t>Earnings on Investments</t>
  </si>
  <si>
    <t>Other Local Revenues</t>
  </si>
  <si>
    <t>Tuition from Students</t>
  </si>
  <si>
    <t xml:space="preserve">Tuition - Other Districts                       </t>
  </si>
  <si>
    <t>E-Rate Program</t>
  </si>
  <si>
    <t xml:space="preserve">State Sources                                   </t>
  </si>
  <si>
    <t xml:space="preserve">Federal Sources - Direct                       </t>
  </si>
  <si>
    <t>Federal Sources - Through the State</t>
  </si>
  <si>
    <t xml:space="preserve">Federal Sources - Other Agencies                      </t>
  </si>
  <si>
    <t xml:space="preserve">Transfers From Other Funds                                   </t>
  </si>
  <si>
    <t>(1)</t>
  </si>
  <si>
    <t>(2)</t>
  </si>
  <si>
    <t>(3)</t>
  </si>
  <si>
    <t>(4)</t>
  </si>
  <si>
    <t>(5)</t>
  </si>
  <si>
    <t>(6)</t>
  </si>
  <si>
    <t>(7)</t>
  </si>
  <si>
    <t>(8)</t>
  </si>
  <si>
    <t>(9)</t>
  </si>
  <si>
    <t>(10)</t>
  </si>
  <si>
    <t>(11)</t>
  </si>
  <si>
    <t>Total Revenue</t>
  </si>
  <si>
    <t>Expenditures</t>
  </si>
  <si>
    <t xml:space="preserve">Instruction                                              </t>
  </si>
  <si>
    <t>(12)</t>
  </si>
  <si>
    <t>Special Education Instruction</t>
  </si>
  <si>
    <t>(13)</t>
  </si>
  <si>
    <t xml:space="preserve">Special Education Support Services </t>
  </si>
  <si>
    <t>(14)</t>
  </si>
  <si>
    <t xml:space="preserve">Support Services - Students        </t>
  </si>
  <si>
    <t>(15)</t>
  </si>
  <si>
    <t xml:space="preserve">Support Services - Instruction           </t>
  </si>
  <si>
    <t>(16)</t>
  </si>
  <si>
    <t xml:space="preserve">School Administration                  </t>
  </si>
  <si>
    <t>(17)</t>
  </si>
  <si>
    <t>School Administration Support Services</t>
  </si>
  <si>
    <t>(18)</t>
  </si>
  <si>
    <t xml:space="preserve">District Administration                           </t>
  </si>
  <si>
    <t>(19)</t>
  </si>
  <si>
    <t xml:space="preserve">District Administration Support Services </t>
  </si>
  <si>
    <t>(20)</t>
  </si>
  <si>
    <t>Operations and Maintenance of Plant</t>
  </si>
  <si>
    <t>(21)</t>
  </si>
  <si>
    <t xml:space="preserve">Student Activities                            </t>
  </si>
  <si>
    <t>(22)</t>
  </si>
  <si>
    <t xml:space="preserve">Community Services                       </t>
  </si>
  <si>
    <t>(23)</t>
  </si>
  <si>
    <t xml:space="preserve">Other Financing Uses                     </t>
  </si>
  <si>
    <t>(24)</t>
  </si>
  <si>
    <t>Total Expenditures</t>
  </si>
  <si>
    <t>** Must be greater than or equal to zero</t>
  </si>
  <si>
    <t>Page 3</t>
  </si>
  <si>
    <t>010 City/Borough Appropriations</t>
  </si>
  <si>
    <t>Amount</t>
  </si>
  <si>
    <t>City/Borough Direct Appropriation</t>
  </si>
  <si>
    <t>City/Borough "In-Kind"</t>
  </si>
  <si>
    <t xml:space="preserve">(detail descriptions &amp; dollar amts required for in-kind or budget will be returned) </t>
  </si>
  <si>
    <t>Total City/Borough Appropriations</t>
  </si>
  <si>
    <t>030 Earnings on Investments</t>
  </si>
  <si>
    <t>Total Earnings on Investments</t>
  </si>
  <si>
    <t>040 Other Local Revenues</t>
  </si>
  <si>
    <t>Total Other Local Revenues</t>
  </si>
  <si>
    <t>041 Tuition from Students</t>
  </si>
  <si>
    <t>Total Tuition from Students</t>
  </si>
  <si>
    <t>042 Tuition - Other Districts</t>
  </si>
  <si>
    <t>Tuition</t>
  </si>
  <si>
    <t>Total Tuition - Other Districts</t>
  </si>
  <si>
    <t>Transferred to (1) on page 2</t>
  </si>
  <si>
    <t>047 E-Rate Program</t>
  </si>
  <si>
    <t>E-Rate Program Revenue</t>
  </si>
  <si>
    <t xml:space="preserve">Total E-Rate Program </t>
  </si>
  <si>
    <t>Page 4</t>
  </si>
  <si>
    <t>Foundation Program</t>
  </si>
  <si>
    <t>Supplemental Aid</t>
  </si>
  <si>
    <t>TRS On-Behalf Payments</t>
  </si>
  <si>
    <t>PERS On-Behalf Payments</t>
  </si>
  <si>
    <t>Other State Revenues - Identify</t>
  </si>
  <si>
    <t>Total State Sources</t>
  </si>
  <si>
    <t>Transferred to (2) on page 2</t>
  </si>
  <si>
    <t>Transferred to (3) on page 2</t>
  </si>
  <si>
    <t>Transferred to (4) on page 2</t>
  </si>
  <si>
    <t>Transferred to (6) on page 2</t>
  </si>
  <si>
    <t>Transferred to (7) on page 2</t>
  </si>
  <si>
    <t>100 Federal Sources - Direct</t>
  </si>
  <si>
    <t>Impact Aid (Public Law 874 (100%))</t>
  </si>
  <si>
    <t>Total Federal Sources - Direct</t>
  </si>
  <si>
    <t>Transferred to (8) on page 2</t>
  </si>
  <si>
    <t>150 Federal Sources - Through the State of Alaska - Identify:</t>
  </si>
  <si>
    <t>Transferred to (9) on page 2</t>
  </si>
  <si>
    <t>190 Federal Sources - Other Agencies - Identify:</t>
  </si>
  <si>
    <t>Total Federal Sources - Through the State of Alaska</t>
  </si>
  <si>
    <t>Total Federal Sources - Other Agencies</t>
  </si>
  <si>
    <t>Transferred to (10) on page 2</t>
  </si>
  <si>
    <t>250 Transfers From Other Funds - Identify:</t>
  </si>
  <si>
    <t>Total Transfers From Other Funds</t>
  </si>
  <si>
    <t>Transferred to (11) on page 2</t>
  </si>
  <si>
    <t>Total Projected Revenues</t>
  </si>
  <si>
    <t>Page 5</t>
  </si>
  <si>
    <t>Function   100    Instruction</t>
  </si>
  <si>
    <t>Personnel FTE</t>
  </si>
  <si>
    <t>Certificated Salaries</t>
  </si>
  <si>
    <t>Non-Certificated Salaries</t>
  </si>
  <si>
    <t>Total Salaries</t>
  </si>
  <si>
    <t>Employee Benefits</t>
  </si>
  <si>
    <t>Housing Allowance/Subsidy</t>
  </si>
  <si>
    <t>Transportation Allowance</t>
  </si>
  <si>
    <t>Total Employee Benefits</t>
  </si>
  <si>
    <t>Total Salaries &amp; Employee Benefits</t>
  </si>
  <si>
    <t>Professional and Technical Services</t>
  </si>
  <si>
    <t>Chief Administrator Contract Services</t>
  </si>
  <si>
    <t>Staff Travel</t>
  </si>
  <si>
    <t>Student Travel</t>
  </si>
  <si>
    <t>Utility Services</t>
  </si>
  <si>
    <t>Energy</t>
  </si>
  <si>
    <t>Other Purchased Services</t>
  </si>
  <si>
    <t>Insurance and Bond Premiums</t>
  </si>
  <si>
    <t>Supplies, Materials and Media</t>
  </si>
  <si>
    <t>Tuition and Stipends</t>
  </si>
  <si>
    <t>Other Expenses - Identify:</t>
  </si>
  <si>
    <t>Equipment</t>
  </si>
  <si>
    <t>Total Non-Personnel</t>
  </si>
  <si>
    <t>Total Salaries, Benefits, Non-Personnel</t>
  </si>
  <si>
    <t>Transferred to (12) on page 2</t>
  </si>
  <si>
    <t xml:space="preserve">               Total ending Fund Balance</t>
  </si>
  <si>
    <t>Transferred to (5) on page 2</t>
  </si>
  <si>
    <r>
      <t xml:space="preserve">Other Local Revenues - </t>
    </r>
    <r>
      <rPr>
        <b/>
        <sz val="13"/>
        <color theme="1"/>
        <rFont val="Arial"/>
        <family val="2"/>
      </rPr>
      <t>Identify</t>
    </r>
    <r>
      <rPr>
        <sz val="13"/>
        <color theme="1"/>
        <rFont val="Arial"/>
        <family val="2"/>
      </rPr>
      <t>:</t>
    </r>
  </si>
  <si>
    <r>
      <t xml:space="preserve">050 State Sources  </t>
    </r>
    <r>
      <rPr>
        <sz val="13"/>
        <rFont val="Arial"/>
        <family val="2"/>
      </rPr>
      <t>(051 includes quality schools grants)</t>
    </r>
  </si>
  <si>
    <r>
      <t xml:space="preserve">Other Federal Revenue - </t>
    </r>
    <r>
      <rPr>
        <b/>
        <u/>
        <sz val="13"/>
        <rFont val="Arial"/>
        <family val="2"/>
      </rPr>
      <t>Identify</t>
    </r>
  </si>
  <si>
    <t>Function   200    Special Education Instruction</t>
  </si>
  <si>
    <t>Page 6</t>
  </si>
  <si>
    <t>Transferred to (13) on page 2</t>
  </si>
  <si>
    <t>Page 7</t>
  </si>
  <si>
    <t>Function   220    Special Education Support Services - Students</t>
  </si>
  <si>
    <t>Page 8</t>
  </si>
  <si>
    <t>Function   300    Support Services - Students</t>
  </si>
  <si>
    <t>Transferred to (15) on page 2</t>
  </si>
  <si>
    <t>Page 9</t>
  </si>
  <si>
    <t>Function   350    Support Services - Instruction</t>
  </si>
  <si>
    <t>Transferred to (16) on page 2</t>
  </si>
  <si>
    <t>Page 10</t>
  </si>
  <si>
    <t>Function   400    School Administration</t>
  </si>
  <si>
    <t>Transferred to (17) on page 2</t>
  </si>
  <si>
    <t>Page 11</t>
  </si>
  <si>
    <t>Function   450    School Administration Support Services</t>
  </si>
  <si>
    <t>Transferred to (18) on page 2</t>
  </si>
  <si>
    <t>Page 12</t>
  </si>
  <si>
    <t>Function   510    District Administration</t>
  </si>
  <si>
    <t>Transferred to (19) on page 2</t>
  </si>
  <si>
    <t>Page 13</t>
  </si>
  <si>
    <t>Function   550    District Administration Support Services</t>
  </si>
  <si>
    <t>Indirect Costs</t>
  </si>
  <si>
    <t>Transferred to (20) on page 2</t>
  </si>
  <si>
    <t>Page 14</t>
  </si>
  <si>
    <t>Function   600    Operations and Maintenance of Plant</t>
  </si>
  <si>
    <t>Transferred to (21) on page 2</t>
  </si>
  <si>
    <t>Page 16</t>
  </si>
  <si>
    <t>Page 15</t>
  </si>
  <si>
    <t>Function   700    Student Activities</t>
  </si>
  <si>
    <t>Transferred to (22) on page 2</t>
  </si>
  <si>
    <t>Function   780    Community Services</t>
  </si>
  <si>
    <t>Transferred to (23) on page 2</t>
  </si>
  <si>
    <t>Page 17</t>
  </si>
  <si>
    <t>Function   900    Other Financing Uses</t>
  </si>
  <si>
    <t>Total Other Financing Uses</t>
  </si>
  <si>
    <t>Transfer to Other Funds</t>
  </si>
  <si>
    <t>Transferred to (24) on page 2</t>
  </si>
  <si>
    <t>Page 18</t>
  </si>
  <si>
    <t>The district is to use the same methodology for recording total PERS on-behalf.  The TRS and PERS on-behalf allocations are to be recorded in the schedule below and also included in the employee benefits in each function.  The total on-behalf employee benefits by function should reconcile to the total on-behalf revenues recorded from page 4.</t>
  </si>
  <si>
    <t>The department uses two required revenue object codes, 056 and 057, for the purpose of recording TRS and PERS on-behalf revenue.  The full amount of the TRS and PERS on-behalf from all funds must be recorded in the operating fund.  The district is to calculate the functional break-out in order to allocate the related on-behalf expenditure.</t>
  </si>
  <si>
    <t xml:space="preserve">The district is to use the following allocation method for breaking out the TRS by function. </t>
  </si>
  <si>
    <t xml:space="preserve"> 2) Divide the (total district wide TRS payroll by function from all funds) by the (total district wide TRS payroll from all funds)   to derive a percentage of total district wide TRS payroll by function. 3) The total district wide TRS payroll by function percentage is multiplied by the total TRS on-behalf to come up with the total  TRS on-behalf by function to be recorded in the operating fund.</t>
  </si>
  <si>
    <t xml:space="preserve">1) To calculate the TRS on-behalf amount take the difference between the Board Recommended Rate and the Effective Rate  and multiply the difference by the total district wide TRS payroll from all funds.  You will now have the total dollar amount  of the TRS on-behalf for all funds.  </t>
  </si>
  <si>
    <t>Total On-Behalf Revenue from page 4</t>
  </si>
  <si>
    <t>TRS</t>
  </si>
  <si>
    <t>PERS</t>
  </si>
  <si>
    <t>Function 100 On-Behalf Expenditures</t>
  </si>
  <si>
    <t>Function 200 On-Behalf Expenditures</t>
  </si>
  <si>
    <t>Function 220 On-Behalf Expenditures</t>
  </si>
  <si>
    <t>Function 300 On-Behalf Expenditures</t>
  </si>
  <si>
    <t>Function 350 On-Behalf Expenditures</t>
  </si>
  <si>
    <t>Function 400 On-Behalf Expenditures</t>
  </si>
  <si>
    <t>Function 450 On-Behalf Expenditures</t>
  </si>
  <si>
    <t>Function 510 On-Behalf Expenditures</t>
  </si>
  <si>
    <t>Function 550 On-Behalf Expenditures</t>
  </si>
  <si>
    <t>Function 600 On-Behalf Expenditures</t>
  </si>
  <si>
    <t>Function 700 On-Behalf Expenditures</t>
  </si>
  <si>
    <t>Function 780 On-Behalf Expenditures</t>
  </si>
  <si>
    <t>Note: TRS and PERS on-behalf for Pupil Transportation and Food Service should be included in function 300 and TRS and  PERS on-behalf for Construction &amp; Facilities Acquisition should be included in function 600.</t>
  </si>
  <si>
    <t>Total On-Behalf Employee Benefits by Function</t>
  </si>
  <si>
    <t xml:space="preserve"> Salaries</t>
  </si>
  <si>
    <t xml:space="preserve"> Non-Personnel</t>
  </si>
  <si>
    <t xml:space="preserve"> Employee Benefits</t>
  </si>
  <si>
    <t xml:space="preserve">Transfers To: </t>
  </si>
  <si>
    <t>Total ending fund balance calculates to:</t>
  </si>
  <si>
    <t>Percent of ending fund balance Subject to 10% Limit</t>
  </si>
  <si>
    <t>DEED internal calcs</t>
  </si>
  <si>
    <r>
      <t>Do NOT include cents</t>
    </r>
    <r>
      <rPr>
        <sz val="10"/>
        <color rgb="FF000000"/>
        <rFont val="Arial"/>
        <family val="2"/>
      </rPr>
      <t xml:space="preserve"> when entering balances.</t>
    </r>
    <r>
      <rPr>
        <b/>
        <sz val="10"/>
        <color rgb="FF000000"/>
        <rFont val="Arial"/>
        <family val="2"/>
      </rPr>
      <t xml:space="preserve"> Enter whole numbers.</t>
    </r>
  </si>
  <si>
    <t>Transferred to (14) on page 2</t>
  </si>
  <si>
    <t>Proj. Correspondence ADM:</t>
  </si>
  <si>
    <t>Proj. Brick &amp; Mortar ADM:</t>
  </si>
  <si>
    <t>Proj. Intensive SPED Count:</t>
  </si>
  <si>
    <t>Proj. Total SPED Count 
(includes Intensive Count):</t>
  </si>
  <si>
    <t>Alaska Department of Education &amp; Early Development - School Finance
 FY2026 District Operating Fund Budget 
Instructions</t>
  </si>
  <si>
    <r>
      <t>ADM</t>
    </r>
    <r>
      <rPr>
        <sz val="10"/>
        <color rgb="FF000000"/>
        <rFont val="Arial"/>
        <family val="2"/>
      </rPr>
      <t xml:space="preserve"> - The district ADM for FY2026, upon which the budget is based, may or may not be the same as submitted 
for the initial projections. Please breakout the projected ADM as brick &amp; mortar and then correspondence.</t>
    </r>
  </si>
  <si>
    <t>Alaska Department of Education &amp; Early Development - School Finance
 FY2026 District Operating Fund Budget 
Signature Page</t>
  </si>
  <si>
    <t xml:space="preserve">Alaska Department of Education &amp; Early Development - School Finance
 FY2026 District Operating Fund Budget Summary
</t>
  </si>
  <si>
    <t>Beginning Fund Balance: July 1, 2025   (Subject to 10% Limit per AS 14.17.505(a))*</t>
  </si>
  <si>
    <t>Ending Fund Balance: June 30, 2026  (Subject to 10% Limit per AS 14.17.505(a))*</t>
  </si>
  <si>
    <t xml:space="preserve">Alaska Department of Education &amp; Early Development - School Finance
 FY2026 District Operating Fund Budget Revenues
</t>
  </si>
  <si>
    <t>Note: TRS on-behalf rate for FY2026 is 18.77%
   and PERS on-behalf rate for FY2026 is 6.33%</t>
  </si>
  <si>
    <r>
      <t>*Note regarding Fund Balance --</t>
    </r>
    <r>
      <rPr>
        <sz val="10"/>
        <rFont val="Arial"/>
        <family val="2"/>
      </rPr>
      <t xml:space="preserve"> </t>
    </r>
    <r>
      <rPr>
        <b/>
        <sz val="10"/>
        <color rgb="FFFF0000"/>
        <rFont val="Arial"/>
        <family val="2"/>
      </rPr>
      <t>10% Limit per AS 14.17.505(a) is reinstated as of FY2026 financials</t>
    </r>
  </si>
  <si>
    <t>Note -- 10 percent limit on the unreserved operating fund balance per AS 14.17.505(a) is reinstated as of FY2026 financials.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</si>
</sst>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
    <numFmt numFmtId="167" formatCode="&quot;$&quot;#,##0"/>
  </numFmts>
  <fonts count="39" x14ac:knownFonts="1">
    <font>
      <sz val="11"/>
      <color theme="1"/>
      <name val="Calibri"/>
      <family val="2"/>
      <scheme val="minor"/>
    </font>
    <font>
      <sz val="11"/>
      <color theme="1"/>
      <name val="Calibri"/>
      <family val="2"/>
      <scheme val="minor"/>
    </font>
    <font>
      <sz val="11"/>
      <color theme="0"/>
      <name val="Calibri"/>
      <family val="2"/>
      <scheme val="minor"/>
    </font>
    <font>
      <b/>
      <sz val="12"/>
      <name val="Arial"/>
      <family val="2"/>
    </font>
    <font>
      <b/>
      <sz val="10"/>
      <color rgb="FF000000"/>
      <name val="Arial"/>
      <family val="2"/>
    </font>
    <font>
      <sz val="10"/>
      <color rgb="FF000000"/>
      <name val="Arial"/>
      <family val="2"/>
    </font>
    <font>
      <sz val="11"/>
      <color rgb="FF000000"/>
      <name val="Calibri"/>
      <family val="2"/>
      <scheme val="minor"/>
    </font>
    <font>
      <b/>
      <sz val="10"/>
      <name val="Arial"/>
      <family val="2"/>
    </font>
    <font>
      <sz val="11"/>
      <color theme="1"/>
      <name val="Arial"/>
      <family val="2"/>
    </font>
    <font>
      <sz val="10"/>
      <color theme="1"/>
      <name val="Arial"/>
      <family val="2"/>
    </font>
    <font>
      <sz val="10"/>
      <name val="Arial"/>
      <family val="2"/>
    </font>
    <font>
      <sz val="8"/>
      <color theme="1"/>
      <name val="Arial"/>
      <family val="2"/>
    </font>
    <font>
      <sz val="9"/>
      <name val="Arial"/>
      <family val="2"/>
    </font>
    <font>
      <b/>
      <sz val="14"/>
      <name val="Arial"/>
      <family val="2"/>
    </font>
    <font>
      <sz val="13"/>
      <color theme="1"/>
      <name val="Arial"/>
      <family val="2"/>
    </font>
    <font>
      <sz val="13"/>
      <color theme="1"/>
      <name val="Calibri"/>
      <family val="2"/>
      <scheme val="minor"/>
    </font>
    <font>
      <b/>
      <i/>
      <sz val="13"/>
      <name val="Arial"/>
      <family val="2"/>
    </font>
    <font>
      <sz val="13"/>
      <color theme="0"/>
      <name val="Calibri"/>
      <family val="2"/>
      <scheme val="minor"/>
    </font>
    <font>
      <sz val="13"/>
      <name val="Arial"/>
      <family val="2"/>
    </font>
    <font>
      <i/>
      <sz val="13"/>
      <color theme="1"/>
      <name val="Arial"/>
      <family val="2"/>
    </font>
    <font>
      <b/>
      <sz val="13"/>
      <name val="Arial"/>
      <family val="2"/>
    </font>
    <font>
      <sz val="13"/>
      <color theme="0"/>
      <name val="Arial"/>
      <family val="2"/>
    </font>
    <font>
      <b/>
      <sz val="13"/>
      <color theme="1"/>
      <name val="Arial"/>
      <family val="2"/>
    </font>
    <font>
      <b/>
      <u/>
      <sz val="13"/>
      <name val="Arial"/>
      <family val="2"/>
    </font>
    <font>
      <b/>
      <i/>
      <sz val="13"/>
      <color theme="1"/>
      <name val="Arial"/>
      <family val="2"/>
    </font>
    <font>
      <sz val="12"/>
      <name val="Arial"/>
      <family val="2"/>
    </font>
    <font>
      <sz val="12"/>
      <color theme="1"/>
      <name val="Arial"/>
      <family val="2"/>
    </font>
    <font>
      <sz val="13"/>
      <name val="Calibri"/>
      <family val="2"/>
      <scheme val="minor"/>
    </font>
    <font>
      <sz val="11"/>
      <name val="Calibri"/>
      <family val="2"/>
      <scheme val="minor"/>
    </font>
    <font>
      <b/>
      <sz val="11"/>
      <name val="Arial"/>
      <family val="2"/>
    </font>
    <font>
      <b/>
      <sz val="11"/>
      <color theme="0"/>
      <name val="Calibri"/>
      <family val="2"/>
      <scheme val="minor"/>
    </font>
    <font>
      <b/>
      <sz val="11"/>
      <color rgb="FFC00000"/>
      <name val="Calibri"/>
      <family val="2"/>
      <scheme val="minor"/>
    </font>
    <font>
      <b/>
      <sz val="12"/>
      <color rgb="FFC00000"/>
      <name val="Arial"/>
      <family val="2"/>
    </font>
    <font>
      <sz val="11"/>
      <color rgb="FFFF0000"/>
      <name val="Calibri"/>
      <family val="2"/>
      <scheme val="minor"/>
    </font>
    <font>
      <sz val="13"/>
      <color rgb="FFFF0000"/>
      <name val="Arial"/>
      <family val="2"/>
    </font>
    <font>
      <b/>
      <sz val="11"/>
      <color rgb="FFFF0000"/>
      <name val="Calibri"/>
      <family val="2"/>
      <scheme val="minor"/>
    </font>
    <font>
      <sz val="10.5"/>
      <color theme="1"/>
      <name val="Arial"/>
      <family val="2"/>
    </font>
    <font>
      <b/>
      <sz val="10"/>
      <color rgb="FFFF0000"/>
      <name val="Arial"/>
      <family val="2"/>
    </font>
    <font>
      <b/>
      <sz val="10"/>
      <color rgb="FFC00000"/>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4" fontId="3" fillId="0" borderId="0" xfId="0" applyNumberFormat="1" applyFont="1" applyAlignment="1">
      <alignment horizontal="center" vertical="center" wrapText="1"/>
    </xf>
    <xf numFmtId="0" fontId="7" fillId="0" borderId="0" xfId="0" applyFont="1" applyAlignment="1">
      <alignment horizontal="center" wrapText="1"/>
    </xf>
    <xf numFmtId="0" fontId="2" fillId="0" borderId="0" xfId="0" applyFont="1"/>
    <xf numFmtId="0" fontId="4" fillId="0" borderId="0" xfId="0" applyFont="1" applyAlignment="1">
      <alignment horizontal="left" vertical="center" wrapText="1" indent="1"/>
    </xf>
    <xf numFmtId="0" fontId="4" fillId="0" borderId="0" xfId="0" applyFont="1" applyAlignment="1">
      <alignment horizontal="left" vertical="center" indent="1"/>
    </xf>
    <xf numFmtId="0" fontId="4" fillId="0" borderId="0" xfId="0" applyFont="1" applyAlignment="1">
      <alignment horizontal="left" vertical="top" indent="1"/>
    </xf>
    <xf numFmtId="0" fontId="14" fillId="0" borderId="0" xfId="0" applyFont="1"/>
    <xf numFmtId="0" fontId="15" fillId="0" borderId="0" xfId="0" applyFont="1"/>
    <xf numFmtId="0" fontId="16" fillId="0" borderId="0" xfId="0" applyFont="1"/>
    <xf numFmtId="166" fontId="14" fillId="0" borderId="0" xfId="0" applyNumberFormat="1" applyFont="1"/>
    <xf numFmtId="0" fontId="14" fillId="0" borderId="0" xfId="0" applyFont="1" applyAlignment="1">
      <alignment horizontal="left"/>
    </xf>
    <xf numFmtId="37" fontId="14" fillId="0" borderId="1" xfId="0" applyNumberFormat="1" applyFont="1" applyBorder="1" applyProtection="1">
      <protection locked="0"/>
    </xf>
    <xf numFmtId="37" fontId="14" fillId="0" borderId="0" xfId="0" applyNumberFormat="1" applyFont="1"/>
    <xf numFmtId="49" fontId="14" fillId="0" borderId="0" xfId="0" applyNumberFormat="1" applyFont="1"/>
    <xf numFmtId="37" fontId="18" fillId="0" borderId="0" xfId="0" applyNumberFormat="1" applyFont="1"/>
    <xf numFmtId="0" fontId="18" fillId="0" borderId="1" xfId="0" applyFont="1" applyBorder="1" applyProtection="1">
      <protection locked="0"/>
    </xf>
    <xf numFmtId="37" fontId="14" fillId="0" borderId="2" xfId="0" applyNumberFormat="1" applyFont="1" applyBorder="1" applyProtection="1">
      <protection locked="0"/>
    </xf>
    <xf numFmtId="49" fontId="15" fillId="0" borderId="0" xfId="0" applyNumberFormat="1" applyFont="1" applyAlignment="1">
      <alignment horizontal="right"/>
    </xf>
    <xf numFmtId="0" fontId="14" fillId="0" borderId="1" xfId="0" applyFont="1" applyBorder="1" applyProtection="1">
      <protection locked="0"/>
    </xf>
    <xf numFmtId="0" fontId="8" fillId="0" borderId="1" xfId="0" applyFont="1" applyBorder="1" applyProtection="1">
      <protection locked="0"/>
    </xf>
    <xf numFmtId="0" fontId="8" fillId="0" borderId="2" xfId="0" applyFont="1" applyBorder="1" applyProtection="1">
      <protection locked="0"/>
    </xf>
    <xf numFmtId="0" fontId="24" fillId="0" borderId="0" xfId="0" applyFont="1"/>
    <xf numFmtId="4" fontId="14" fillId="0" borderId="0" xfId="0" applyNumberFormat="1" applyFont="1" applyAlignment="1">
      <alignment horizontal="right"/>
    </xf>
    <xf numFmtId="37" fontId="14" fillId="0" borderId="1" xfId="0" applyNumberFormat="1" applyFont="1" applyBorder="1"/>
    <xf numFmtId="0" fontId="8" fillId="0" borderId="0" xfId="0" applyFont="1"/>
    <xf numFmtId="4" fontId="9" fillId="0" borderId="0" xfId="0" applyNumberFormat="1" applyFont="1" applyAlignment="1">
      <alignment horizontal="right" vertical="top"/>
    </xf>
    <xf numFmtId="0" fontId="8" fillId="0" borderId="0" xfId="0" applyFont="1" applyAlignment="1">
      <alignment horizontal="center"/>
    </xf>
    <xf numFmtId="165" fontId="14" fillId="0" borderId="1" xfId="2" applyNumberFormat="1" applyFont="1" applyBorder="1" applyProtection="1">
      <protection locked="0"/>
    </xf>
    <xf numFmtId="4" fontId="14" fillId="0" borderId="0" xfId="0" applyNumberFormat="1" applyFont="1" applyAlignment="1">
      <alignment horizontal="right" vertical="top"/>
    </xf>
    <xf numFmtId="0" fontId="17" fillId="0" borderId="0" xfId="0" applyFont="1"/>
    <xf numFmtId="3" fontId="19" fillId="0" borderId="0" xfId="0" applyNumberFormat="1" applyFont="1" applyAlignment="1">
      <alignment horizontal="center"/>
    </xf>
    <xf numFmtId="0" fontId="21" fillId="0" borderId="0" xfId="0" applyFont="1"/>
    <xf numFmtId="165" fontId="14" fillId="0" borderId="3" xfId="2" applyNumberFormat="1" applyFont="1" applyBorder="1" applyProtection="1"/>
    <xf numFmtId="166" fontId="16" fillId="0" borderId="0" xfId="0" applyNumberFormat="1" applyFont="1"/>
    <xf numFmtId="3" fontId="14" fillId="0" borderId="0" xfId="0" applyNumberFormat="1" applyFont="1" applyAlignment="1">
      <alignment horizontal="center"/>
    </xf>
    <xf numFmtId="0" fontId="14" fillId="0" borderId="0" xfId="0" applyFont="1" applyAlignment="1">
      <alignment horizontal="left" indent="3"/>
    </xf>
    <xf numFmtId="5" fontId="14" fillId="0" borderId="0" xfId="0" applyNumberFormat="1" applyFont="1"/>
    <xf numFmtId="167" fontId="12" fillId="0" borderId="0" xfId="0" applyNumberFormat="1" applyFont="1"/>
    <xf numFmtId="0" fontId="18" fillId="0" borderId="0" xfId="0" applyFont="1"/>
    <xf numFmtId="166" fontId="21" fillId="0" borderId="0" xfId="0" applyNumberFormat="1" applyFont="1"/>
    <xf numFmtId="167" fontId="12" fillId="0" borderId="0" xfId="0" applyNumberFormat="1" applyFont="1" applyAlignment="1">
      <alignment vertical="top"/>
    </xf>
    <xf numFmtId="37" fontId="18" fillId="0" borderId="1" xfId="0" applyNumberFormat="1" applyFont="1" applyBorder="1" applyProtection="1">
      <protection locked="0"/>
    </xf>
    <xf numFmtId="0" fontId="14" fillId="0" borderId="0" xfId="0" applyFont="1" applyAlignment="1">
      <alignment horizontal="left" indent="4"/>
    </xf>
    <xf numFmtId="9" fontId="15" fillId="0" borderId="0" xfId="3" applyFont="1" applyProtection="1"/>
    <xf numFmtId="9" fontId="14" fillId="0" borderId="0" xfId="3" applyFont="1" applyProtection="1"/>
    <xf numFmtId="9" fontId="0" fillId="0" borderId="0" xfId="3" applyFont="1" applyProtection="1"/>
    <xf numFmtId="9" fontId="14" fillId="0" borderId="1" xfId="3" applyFont="1" applyBorder="1" applyProtection="1">
      <protection locked="0"/>
    </xf>
    <xf numFmtId="0" fontId="25" fillId="0" borderId="0" xfId="0" applyFont="1" applyAlignment="1">
      <alignment horizontal="left" vertical="center" wrapText="1"/>
    </xf>
    <xf numFmtId="0" fontId="20" fillId="0" borderId="0" xfId="0" applyFont="1" applyAlignment="1">
      <alignment horizontal="center"/>
    </xf>
    <xf numFmtId="0" fontId="20" fillId="0" borderId="0" xfId="0" applyFont="1" applyAlignment="1">
      <alignment horizontal="left" indent="6"/>
    </xf>
    <xf numFmtId="0" fontId="14" fillId="0" borderId="0" xfId="0" applyFont="1" applyAlignment="1">
      <alignment horizontal="left" indent="15"/>
    </xf>
    <xf numFmtId="9" fontId="15" fillId="0" borderId="0" xfId="3" applyFont="1" applyBorder="1" applyProtection="1"/>
    <xf numFmtId="9" fontId="0" fillId="0" borderId="0" xfId="3" applyFont="1" applyBorder="1" applyProtection="1"/>
    <xf numFmtId="0" fontId="26" fillId="0" borderId="0" xfId="0" applyFont="1" applyAlignment="1">
      <alignment vertical="center" wrapText="1"/>
    </xf>
    <xf numFmtId="0" fontId="30" fillId="0" borderId="0" xfId="0" applyFont="1" applyAlignment="1">
      <alignment vertical="top" wrapText="1"/>
    </xf>
    <xf numFmtId="0" fontId="31" fillId="0" borderId="0" xfId="0" applyFont="1"/>
    <xf numFmtId="0" fontId="32" fillId="0" borderId="0" xfId="0" applyFont="1" applyAlignment="1">
      <alignment vertical="center" wrapText="1"/>
    </xf>
    <xf numFmtId="0" fontId="33" fillId="0" borderId="0" xfId="0" applyFont="1"/>
    <xf numFmtId="0" fontId="4" fillId="0" borderId="0" xfId="0" applyFont="1" applyAlignment="1">
      <alignment horizontal="left" vertical="top" wrapText="1" indent="1"/>
    </xf>
    <xf numFmtId="9" fontId="7" fillId="0" borderId="0" xfId="3" applyFont="1"/>
    <xf numFmtId="0" fontId="14" fillId="0" borderId="1" xfId="0" applyFont="1" applyBorder="1"/>
    <xf numFmtId="165" fontId="14" fillId="0" borderId="1" xfId="2" applyNumberFormat="1" applyFont="1" applyFill="1" applyBorder="1"/>
    <xf numFmtId="164" fontId="14" fillId="0" borderId="2" xfId="1" applyNumberFormat="1" applyFont="1" applyFill="1" applyBorder="1"/>
    <xf numFmtId="165" fontId="14" fillId="0" borderId="1" xfId="2" applyNumberFormat="1" applyFont="1" applyFill="1" applyBorder="1" applyProtection="1">
      <protection locked="0"/>
    </xf>
    <xf numFmtId="0" fontId="11" fillId="0" borderId="0" xfId="0" applyFont="1"/>
    <xf numFmtId="0" fontId="20" fillId="0" borderId="0" xfId="0" applyFont="1"/>
    <xf numFmtId="165" fontId="15" fillId="0" borderId="3" xfId="2" applyNumberFormat="1" applyFont="1" applyFill="1" applyBorder="1" applyProtection="1"/>
    <xf numFmtId="166" fontId="16" fillId="0" borderId="0" xfId="0" applyNumberFormat="1" applyFont="1" applyAlignment="1">
      <alignment horizontal="left"/>
    </xf>
    <xf numFmtId="0" fontId="11" fillId="0" borderId="0" xfId="0" applyFont="1" applyAlignment="1">
      <alignment vertical="top" wrapText="1"/>
    </xf>
    <xf numFmtId="166" fontId="18" fillId="0" borderId="0" xfId="0" applyNumberFormat="1" applyFont="1" applyAlignment="1">
      <alignment horizontal="right"/>
    </xf>
    <xf numFmtId="165" fontId="14" fillId="0" borderId="3" xfId="2" applyNumberFormat="1" applyFont="1" applyFill="1" applyBorder="1" applyProtection="1"/>
    <xf numFmtId="0" fontId="4" fillId="0" borderId="0" xfId="0" applyFont="1" applyAlignment="1" applyProtection="1">
      <alignment horizontal="left" vertical="center" wrapText="1" indent="1"/>
      <protection locked="0"/>
    </xf>
    <xf numFmtId="0" fontId="0" fillId="0" borderId="0" xfId="0" applyAlignment="1">
      <alignment horizontal="right"/>
    </xf>
    <xf numFmtId="3" fontId="28" fillId="0" borderId="0" xfId="0" applyNumberFormat="1" applyFont="1"/>
    <xf numFmtId="3" fontId="28" fillId="0" borderId="4" xfId="0" applyNumberFormat="1" applyFont="1" applyBorder="1"/>
    <xf numFmtId="5" fontId="34" fillId="0" borderId="0" xfId="0" applyNumberFormat="1" applyFont="1"/>
    <xf numFmtId="0" fontId="14" fillId="0" borderId="1" xfId="0" applyFont="1" applyBorder="1" applyAlignment="1">
      <alignment horizontal="left"/>
    </xf>
    <xf numFmtId="0" fontId="0" fillId="0" borderId="4" xfId="0" applyBorder="1"/>
    <xf numFmtId="0" fontId="35" fillId="0" borderId="0" xfId="0" applyFont="1" applyAlignment="1">
      <alignment vertical="top" wrapText="1"/>
    </xf>
    <xf numFmtId="2" fontId="27" fillId="0" borderId="1" xfId="0" applyNumberFormat="1" applyFont="1" applyBorder="1" applyProtection="1">
      <protection locked="0"/>
    </xf>
    <xf numFmtId="2" fontId="15" fillId="0" borderId="1" xfId="0" applyNumberFormat="1" applyFont="1" applyBorder="1" applyProtection="1">
      <protection locked="0"/>
    </xf>
    <xf numFmtId="3" fontId="14" fillId="0" borderId="0" xfId="0" applyNumberFormat="1" applyFont="1"/>
    <xf numFmtId="0" fontId="32" fillId="2" borderId="0" xfId="0" applyFont="1" applyFill="1" applyAlignment="1">
      <alignment vertical="center" wrapText="1"/>
    </xf>
    <xf numFmtId="0" fontId="29" fillId="0" borderId="1" xfId="0" applyFont="1" applyBorder="1" applyProtection="1">
      <protection locked="0"/>
    </xf>
    <xf numFmtId="0" fontId="8" fillId="0" borderId="2" xfId="0" applyFont="1" applyBorder="1" applyAlignment="1" applyProtection="1">
      <alignment horizontal="center"/>
      <protection locked="0"/>
    </xf>
    <xf numFmtId="0" fontId="9" fillId="0" borderId="0" xfId="0" applyFont="1"/>
    <xf numFmtId="0" fontId="10" fillId="0" borderId="0" xfId="0" applyFont="1" applyAlignment="1">
      <alignment wrapText="1"/>
    </xf>
    <xf numFmtId="0" fontId="36" fillId="0" borderId="0" xfId="0" applyFont="1"/>
    <xf numFmtId="0" fontId="38" fillId="0" borderId="0" xfId="0" applyFont="1" applyAlignment="1">
      <alignment horizontal="left"/>
    </xf>
    <xf numFmtId="4" fontId="13" fillId="0" borderId="0" xfId="0" applyNumberFormat="1" applyFont="1" applyAlignment="1">
      <alignment horizontal="center" vertical="top" wrapText="1"/>
    </xf>
  </cellXfs>
  <cellStyles count="4">
    <cellStyle name="Comma" xfId="1" builtinId="3"/>
    <cellStyle name="Currency" xfId="2" builtinId="4"/>
    <cellStyle name="Normal" xfId="0" builtinId="0"/>
    <cellStyle name="Percent" xfId="3" builtinId="5"/>
  </cellStyles>
  <dxfs count="8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71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education.alaska.gov/publications/chart_of_accounts.pd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95251</xdr:rowOff>
    </xdr:from>
    <xdr:to>
      <xdr:col>0</xdr:col>
      <xdr:colOff>6449304</xdr:colOff>
      <xdr:row>2</xdr:row>
      <xdr:rowOff>806547</xdr:rowOff>
    </xdr:to>
    <xdr:pic>
      <xdr:nvPicPr>
        <xdr:cNvPr id="3" name="Picture 2" descr="Uniform Chart of Accounts weblink&#10;">
          <a:hlinkClick xmlns:r="http://schemas.openxmlformats.org/officeDocument/2006/relationships" r:id="rId1"/>
          <a:extLst>
            <a:ext uri="{FF2B5EF4-FFF2-40B4-BE49-F238E27FC236}">
              <a16:creationId xmlns:a16="http://schemas.microsoft.com/office/drawing/2014/main" id="{F2711111-F28D-4BC7-99A5-8639F9E8FADC}"/>
            </a:ext>
          </a:extLst>
        </xdr:cNvPr>
        <xdr:cNvPicPr>
          <a:picLocks noChangeAspect="1"/>
        </xdr:cNvPicPr>
      </xdr:nvPicPr>
      <xdr:blipFill>
        <a:blip xmlns:r="http://schemas.openxmlformats.org/officeDocument/2006/relationships" r:embed="rId2"/>
        <a:stretch>
          <a:fillRect/>
        </a:stretch>
      </xdr:blipFill>
      <xdr:spPr>
        <a:xfrm>
          <a:off x="114300" y="1971676"/>
          <a:ext cx="6335004" cy="7112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5"/>
  <sheetViews>
    <sheetView tabSelected="1" workbookViewId="0">
      <selection activeCell="A12" sqref="A12"/>
    </sheetView>
  </sheetViews>
  <sheetFormatPr defaultRowHeight="15" x14ac:dyDescent="0.25"/>
  <cols>
    <col min="1" max="1" width="103.42578125" customWidth="1"/>
  </cols>
  <sheetData>
    <row r="1" spans="1:1" ht="70.349999999999994" customHeight="1" x14ac:dyDescent="0.25">
      <c r="A1" s="1" t="s">
        <v>227</v>
      </c>
    </row>
    <row r="2" spans="1:1" ht="78" customHeight="1" x14ac:dyDescent="0.25">
      <c r="A2" s="4" t="s">
        <v>0</v>
      </c>
    </row>
    <row r="3" spans="1:1" ht="66.599999999999994" customHeight="1" x14ac:dyDescent="0.25">
      <c r="A3" s="72" t="s">
        <v>1</v>
      </c>
    </row>
    <row r="4" spans="1:1" ht="27" customHeight="1" x14ac:dyDescent="0.25">
      <c r="A4" s="5" t="s">
        <v>221</v>
      </c>
    </row>
    <row r="5" spans="1:1" ht="20.85" customHeight="1" x14ac:dyDescent="0.25">
      <c r="A5" s="5" t="s">
        <v>2</v>
      </c>
    </row>
    <row r="6" spans="1:1" ht="20.85" customHeight="1" x14ac:dyDescent="0.25">
      <c r="A6" s="5" t="s">
        <v>3</v>
      </c>
    </row>
    <row r="7" spans="1:1" ht="24" customHeight="1" x14ac:dyDescent="0.25">
      <c r="A7" s="5" t="s">
        <v>4</v>
      </c>
    </row>
    <row r="8" spans="1:1" ht="38.450000000000003" customHeight="1" x14ac:dyDescent="0.25">
      <c r="A8" s="4" t="s">
        <v>228</v>
      </c>
    </row>
    <row r="9" spans="1:1" ht="51" customHeight="1" x14ac:dyDescent="0.25">
      <c r="A9" s="4" t="s">
        <v>5</v>
      </c>
    </row>
    <row r="10" spans="1:1" ht="26.1" customHeight="1" x14ac:dyDescent="0.25">
      <c r="A10" s="6" t="s">
        <v>6</v>
      </c>
    </row>
    <row r="11" spans="1:1" ht="73.5" customHeight="1" x14ac:dyDescent="0.25">
      <c r="A11" s="4" t="s">
        <v>7</v>
      </c>
    </row>
    <row r="12" spans="1:1" ht="31.5" customHeight="1" x14ac:dyDescent="0.25">
      <c r="A12" s="89" t="s">
        <v>236</v>
      </c>
    </row>
    <row r="13" spans="1:1" ht="123" customHeight="1" x14ac:dyDescent="0.25">
      <c r="A13" s="59"/>
    </row>
    <row r="14" spans="1:1" ht="39" x14ac:dyDescent="0.25">
      <c r="A14" s="2" t="s">
        <v>8</v>
      </c>
    </row>
    <row r="15" spans="1:1" x14ac:dyDescent="0.25">
      <c r="A15" s="3"/>
    </row>
  </sheetData>
  <sheetProtection selectLockedCells="1"/>
  <pageMargins left="0.7" right="0.7" top="0.75" bottom="0.75" header="0.3" footer="0.3"/>
  <pageSetup scale="98" orientation="portrait" r:id="rId1"/>
  <headerFooter>
    <oddHeader xml:space="preserve">&amp;C  
</oddHeader>
    <oddFooter>&amp;LForm # 05-18-045
Alaska Department of Education &amp; Early Development</oddFooter>
  </headerFooter>
  <rowBreaks count="1" manualBreakCount="1">
    <brk id="1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2"/>
  <sheetViews>
    <sheetView workbookViewId="0">
      <selection sqref="A1:F1"/>
    </sheetView>
  </sheetViews>
  <sheetFormatPr defaultColWidth="8.85546875" defaultRowHeight="15" x14ac:dyDescent="0.25"/>
  <cols>
    <col min="1" max="1" width="15" customWidth="1"/>
    <col min="2" max="2" width="52.5703125" customWidth="1"/>
    <col min="3" max="3" width="5.42578125" customWidth="1"/>
    <col min="4" max="5" width="18.140625" customWidth="1"/>
    <col min="6" max="6" width="18.85546875" bestFit="1" customWidth="1"/>
  </cols>
  <sheetData>
    <row r="1" spans="1:6" ht="70.349999999999994" customHeight="1" x14ac:dyDescent="0.25">
      <c r="A1" s="90" t="s">
        <v>233</v>
      </c>
      <c r="B1" s="90"/>
      <c r="C1" s="90"/>
      <c r="D1" s="90"/>
      <c r="E1" s="90"/>
      <c r="F1" s="90"/>
    </row>
    <row r="2" spans="1:6" ht="16.5" x14ac:dyDescent="0.25">
      <c r="A2" s="61">
        <f>'Signature Page'!B3</f>
        <v>0</v>
      </c>
      <c r="B2" s="7"/>
      <c r="C2" s="7"/>
      <c r="D2" s="7"/>
      <c r="E2" s="7"/>
      <c r="F2" s="29" t="s">
        <v>161</v>
      </c>
    </row>
    <row r="3" spans="1:6" ht="17.25" x14ac:dyDescent="0.3">
      <c r="A3" s="7" t="s">
        <v>20</v>
      </c>
      <c r="B3" s="7"/>
      <c r="C3" s="7"/>
      <c r="D3" s="7"/>
      <c r="E3" s="7"/>
      <c r="F3" s="8"/>
    </row>
    <row r="4" spans="1:6" ht="45" customHeight="1" x14ac:dyDescent="0.3">
      <c r="A4" s="9" t="s">
        <v>162</v>
      </c>
      <c r="B4" s="30"/>
      <c r="C4" s="8"/>
      <c r="D4" s="35" t="s">
        <v>78</v>
      </c>
      <c r="E4" s="10"/>
      <c r="F4" s="35" t="s">
        <v>124</v>
      </c>
    </row>
    <row r="5" spans="1:6" ht="30" customHeight="1" x14ac:dyDescent="0.3">
      <c r="A5" s="36" t="s">
        <v>214</v>
      </c>
      <c r="B5" s="7"/>
      <c r="C5" s="8"/>
      <c r="D5" s="8"/>
      <c r="E5" s="8"/>
      <c r="F5" s="8"/>
    </row>
    <row r="6" spans="1:6" ht="19.350000000000001" customHeight="1" x14ac:dyDescent="0.3">
      <c r="A6" s="7">
        <v>310</v>
      </c>
      <c r="B6" s="7" t="s">
        <v>125</v>
      </c>
      <c r="C6" s="8"/>
      <c r="D6" s="12"/>
      <c r="E6" s="10"/>
      <c r="F6" s="80"/>
    </row>
    <row r="7" spans="1:6" ht="19.350000000000001" customHeight="1" x14ac:dyDescent="0.3">
      <c r="A7" s="7">
        <v>320</v>
      </c>
      <c r="B7" s="7" t="s">
        <v>126</v>
      </c>
      <c r="C7" s="8"/>
      <c r="D7" s="12"/>
      <c r="E7" s="10"/>
      <c r="F7" s="80"/>
    </row>
    <row r="8" spans="1:6" ht="19.350000000000001" customHeight="1" thickBot="1" x14ac:dyDescent="0.35">
      <c r="A8" s="10"/>
      <c r="B8" s="9" t="s">
        <v>127</v>
      </c>
      <c r="C8" s="7"/>
      <c r="D8" s="13"/>
      <c r="E8" s="33">
        <f>SUM(D6:D7)</f>
        <v>0</v>
      </c>
      <c r="F8" s="8"/>
    </row>
    <row r="9" spans="1:6" ht="19.350000000000001" customHeight="1" thickTop="1" x14ac:dyDescent="0.3">
      <c r="A9" s="36" t="s">
        <v>216</v>
      </c>
      <c r="B9" s="7"/>
      <c r="C9" s="8"/>
      <c r="D9" s="8"/>
      <c r="E9" s="8"/>
      <c r="F9" s="8"/>
    </row>
    <row r="10" spans="1:6" ht="19.350000000000001" customHeight="1" x14ac:dyDescent="0.3">
      <c r="A10" s="7">
        <v>360</v>
      </c>
      <c r="B10" s="7" t="s">
        <v>128</v>
      </c>
      <c r="C10" s="8"/>
      <c r="D10" s="12"/>
      <c r="E10" s="8"/>
      <c r="F10" s="8"/>
    </row>
    <row r="11" spans="1:6" ht="19.350000000000001" customHeight="1" x14ac:dyDescent="0.3">
      <c r="A11" s="7">
        <v>380</v>
      </c>
      <c r="B11" s="7" t="s">
        <v>129</v>
      </c>
      <c r="C11" s="8"/>
      <c r="D11" s="12"/>
      <c r="E11" s="8"/>
      <c r="F11" s="8"/>
    </row>
    <row r="12" spans="1:6" ht="19.350000000000001" customHeight="1" x14ac:dyDescent="0.3">
      <c r="A12" s="7">
        <v>390</v>
      </c>
      <c r="B12" s="7" t="s">
        <v>130</v>
      </c>
      <c r="C12" s="8"/>
      <c r="D12" s="12"/>
      <c r="E12" s="8"/>
      <c r="F12" s="8"/>
    </row>
    <row r="13" spans="1:6" ht="19.350000000000001" customHeight="1" thickBot="1" x14ac:dyDescent="0.35">
      <c r="A13" s="10"/>
      <c r="B13" s="9" t="s">
        <v>131</v>
      </c>
      <c r="C13" s="8"/>
      <c r="D13" s="13"/>
      <c r="E13" s="33">
        <f>SUM(D10:D12)</f>
        <v>0</v>
      </c>
      <c r="F13" s="8"/>
    </row>
    <row r="14" spans="1:6" ht="40.35" customHeight="1" thickTop="1" thickBot="1" x14ac:dyDescent="0.35">
      <c r="A14" s="10"/>
      <c r="B14" s="9" t="s">
        <v>132</v>
      </c>
      <c r="C14" s="7"/>
      <c r="D14" s="13"/>
      <c r="E14" s="33">
        <f>E8+E13</f>
        <v>0</v>
      </c>
      <c r="F14" s="8"/>
    </row>
    <row r="15" spans="1:6" ht="45" customHeight="1" thickTop="1" x14ac:dyDescent="0.3">
      <c r="A15" s="36" t="s">
        <v>215</v>
      </c>
      <c r="B15" s="7"/>
      <c r="C15" s="14"/>
      <c r="D15" s="13"/>
      <c r="E15" s="37"/>
      <c r="F15" s="8"/>
    </row>
    <row r="16" spans="1:6" ht="19.350000000000001" customHeight="1" x14ac:dyDescent="0.3">
      <c r="A16" s="7">
        <v>410</v>
      </c>
      <c r="B16" s="7" t="s">
        <v>133</v>
      </c>
      <c r="C16" s="8"/>
      <c r="D16" s="12"/>
      <c r="E16" s="37"/>
      <c r="F16" s="8"/>
    </row>
    <row r="17" spans="1:6" ht="19.350000000000001" customHeight="1" x14ac:dyDescent="0.3">
      <c r="A17" s="7">
        <v>420</v>
      </c>
      <c r="B17" s="7" t="s">
        <v>135</v>
      </c>
      <c r="C17" s="8"/>
      <c r="D17" s="12"/>
      <c r="E17" s="37"/>
      <c r="F17" s="8"/>
    </row>
    <row r="18" spans="1:6" ht="19.350000000000001" customHeight="1" x14ac:dyDescent="0.3">
      <c r="A18" s="7">
        <v>425</v>
      </c>
      <c r="B18" s="7" t="s">
        <v>136</v>
      </c>
      <c r="C18" s="8"/>
      <c r="D18" s="12"/>
      <c r="E18" s="37"/>
      <c r="F18" s="8"/>
    </row>
    <row r="19" spans="1:6" ht="19.350000000000001" customHeight="1" x14ac:dyDescent="0.3">
      <c r="A19" s="7">
        <v>430</v>
      </c>
      <c r="B19" s="7" t="s">
        <v>137</v>
      </c>
      <c r="C19" s="8"/>
      <c r="D19" s="12"/>
      <c r="E19" s="37"/>
      <c r="F19" s="8"/>
    </row>
    <row r="20" spans="1:6" ht="19.350000000000001" customHeight="1" x14ac:dyDescent="0.3">
      <c r="A20" s="7">
        <v>435</v>
      </c>
      <c r="B20" s="7" t="s">
        <v>138</v>
      </c>
      <c r="C20" s="8"/>
      <c r="D20" s="12"/>
      <c r="E20" s="37" t="str">
        <f>IF(D20&gt;0,"Record Energy in Function 600","")</f>
        <v/>
      </c>
      <c r="F20" s="8"/>
    </row>
    <row r="21" spans="1:6" ht="19.350000000000001" customHeight="1" x14ac:dyDescent="0.3">
      <c r="A21" s="7">
        <v>440</v>
      </c>
      <c r="B21" s="7" t="s">
        <v>139</v>
      </c>
      <c r="C21" s="8"/>
      <c r="D21" s="12"/>
      <c r="E21" s="37"/>
      <c r="F21" s="8"/>
    </row>
    <row r="22" spans="1:6" ht="19.350000000000001" customHeight="1" x14ac:dyDescent="0.3">
      <c r="A22" s="7">
        <v>445</v>
      </c>
      <c r="B22" s="7" t="s">
        <v>140</v>
      </c>
      <c r="C22" s="8"/>
      <c r="D22" s="12"/>
      <c r="E22" s="37"/>
      <c r="F22" s="8"/>
    </row>
    <row r="23" spans="1:6" ht="19.350000000000001" customHeight="1" x14ac:dyDescent="0.3">
      <c r="A23" s="7">
        <v>450</v>
      </c>
      <c r="B23" s="7" t="s">
        <v>141</v>
      </c>
      <c r="C23" s="8"/>
      <c r="D23" s="12"/>
      <c r="E23" s="37"/>
      <c r="F23" s="8"/>
    </row>
    <row r="24" spans="1:6" ht="19.350000000000001" customHeight="1" x14ac:dyDescent="0.3">
      <c r="A24" s="7">
        <v>480</v>
      </c>
      <c r="B24" s="7" t="s">
        <v>142</v>
      </c>
      <c r="C24" s="8"/>
      <c r="D24" s="12"/>
      <c r="E24" s="37"/>
      <c r="F24" s="8"/>
    </row>
    <row r="25" spans="1:6" ht="19.350000000000001" customHeight="1" x14ac:dyDescent="0.3">
      <c r="A25" s="7">
        <v>490</v>
      </c>
      <c r="B25" s="7" t="s">
        <v>143</v>
      </c>
      <c r="C25" s="8"/>
      <c r="D25" s="15"/>
      <c r="E25" s="37"/>
      <c r="F25" s="8"/>
    </row>
    <row r="26" spans="1:6" ht="19.350000000000001" customHeight="1" x14ac:dyDescent="0.3">
      <c r="A26" s="10"/>
      <c r="B26" s="16"/>
      <c r="C26" s="8"/>
      <c r="D26" s="12"/>
      <c r="E26" s="37"/>
      <c r="F26" s="8"/>
    </row>
    <row r="27" spans="1:6" ht="19.350000000000001" customHeight="1" x14ac:dyDescent="0.3">
      <c r="A27" s="10"/>
      <c r="B27" s="16"/>
      <c r="C27" s="8"/>
      <c r="D27" s="12"/>
      <c r="E27" s="37"/>
      <c r="F27" s="8"/>
    </row>
    <row r="28" spans="1:6" ht="19.350000000000001" customHeight="1" x14ac:dyDescent="0.3">
      <c r="A28" s="10"/>
      <c r="B28" s="16"/>
      <c r="C28" s="8"/>
      <c r="D28" s="12"/>
      <c r="E28" s="37"/>
      <c r="F28" s="8"/>
    </row>
    <row r="29" spans="1:6" ht="19.350000000000001" customHeight="1" x14ac:dyDescent="0.3">
      <c r="A29" s="7">
        <v>510</v>
      </c>
      <c r="B29" s="7" t="s">
        <v>144</v>
      </c>
      <c r="C29" s="8"/>
      <c r="D29" s="12"/>
      <c r="E29" s="37"/>
      <c r="F29" s="8"/>
    </row>
    <row r="30" spans="1:6" ht="19.350000000000001" customHeight="1" thickBot="1" x14ac:dyDescent="0.35">
      <c r="A30" s="10"/>
      <c r="B30" s="9" t="s">
        <v>145</v>
      </c>
      <c r="C30" s="7"/>
      <c r="D30" s="13"/>
      <c r="E30" s="33">
        <f>SUM(D16:D29)</f>
        <v>0</v>
      </c>
      <c r="F30" s="8"/>
    </row>
    <row r="31" spans="1:6" ht="45" customHeight="1" thickTop="1" thickBot="1" x14ac:dyDescent="0.35">
      <c r="A31" s="10"/>
      <c r="B31" s="9" t="s">
        <v>146</v>
      </c>
      <c r="C31" s="7"/>
      <c r="D31" s="13"/>
      <c r="E31" s="33">
        <f>E30+E14</f>
        <v>0</v>
      </c>
      <c r="F31" s="8"/>
    </row>
    <row r="32" spans="1:6" ht="15.75" thickTop="1" x14ac:dyDescent="0.25">
      <c r="A32" s="3"/>
      <c r="E32" s="38" t="s">
        <v>163</v>
      </c>
    </row>
  </sheetData>
  <sheetProtection selectLockedCells="1"/>
  <mergeCells count="1">
    <mergeCell ref="A1:F1"/>
  </mergeCells>
  <conditionalFormatting sqref="B26">
    <cfRule type="expression" dxfId="43" priority="4">
      <formula>$D$26&gt;0</formula>
    </cfRule>
  </conditionalFormatting>
  <conditionalFormatting sqref="B27">
    <cfRule type="expression" dxfId="42" priority="2">
      <formula>$D$27&gt;0</formula>
    </cfRule>
    <cfRule type="expression" priority="3">
      <formula>$D$27&gt;0</formula>
    </cfRule>
  </conditionalFormatting>
  <conditionalFormatting sqref="B28">
    <cfRule type="expression" dxfId="41" priority="1">
      <formula>$D$28&gt;0</formula>
    </cfRule>
  </conditionalFormatting>
  <conditionalFormatting sqref="F6">
    <cfRule type="expression" dxfId="40" priority="7">
      <formula>$D$6&gt;0</formula>
    </cfRule>
    <cfRule type="colorScale" priority="8">
      <colorScale>
        <cfvo type="min"/>
        <cfvo type="max"/>
        <color rgb="FFFF7128"/>
        <color rgb="FFFFEF9C"/>
      </colorScale>
    </cfRule>
  </conditionalFormatting>
  <conditionalFormatting sqref="F7">
    <cfRule type="expression" dxfId="39" priority="5">
      <formula>$D$7&gt;0</formula>
    </cfRule>
    <cfRule type="colorScale" priority="6">
      <colorScale>
        <cfvo type="min"/>
        <cfvo type="max"/>
        <color rgb="FFFF7128"/>
        <color rgb="FFFFEF9C"/>
      </colorScale>
    </cfRule>
  </conditionalFormatting>
  <dataValidations count="38">
    <dataValidation allowBlank="1" showErrorMessage="1" prompt="Move to next row." sqref="C2:C3 D2:E2" xr:uid="{00000000-0002-0000-0900-000000000000}"/>
    <dataValidation allowBlank="1" showInputMessage="1" showErrorMessage="1" prompt="Data label for above cell. Move to next row." sqref="A3" xr:uid="{00000000-0002-0000-0900-000001000000}"/>
    <dataValidation allowBlank="1" showErrorMessage="1" prompt="Move to next column." sqref="B2" xr:uid="{00000000-0002-0000-0900-000002000000}"/>
    <dataValidation allowBlank="1" showErrorMessage="1" prompt="Move to next row" sqref="F2" xr:uid="{00000000-0002-0000-0900-000003000000}"/>
    <dataValidation allowBlank="1" showInputMessage="1" showErrorMessage="1" prompt="This column is a blank space divider between object code and Amount. Move to next column." sqref="C4 C6:C8 C10:C14 C26:C31 C16:C24" xr:uid="{00000000-0002-0000-0900-000004000000}"/>
    <dataValidation allowBlank="1" showInputMessage="1" showErrorMessage="1" prompt="Object code column. Move to next column." sqref="B4" xr:uid="{00000000-0002-0000-0900-000005000000}"/>
    <dataValidation type="whole" allowBlank="1" showInputMessage="1" showErrorMessage="1" error="whole dollar entry only. Please round to nearest whole dollar" prompt="Move to next column." sqref="D4" xr:uid="{00000000-0002-0000-0900-000006000000}">
      <formula1>0</formula1>
      <formula2>99999999999999900</formula2>
    </dataValidation>
    <dataValidation allowBlank="1" showInputMessage="1" showErrorMessage="1" prompt="This is a subtotal column header. Move to next column." sqref="E4" xr:uid="{00000000-0002-0000-0900-000007000000}"/>
    <dataValidation allowBlank="1" showInputMessage="1" showErrorMessage="1" prompt="This is the column-header to enter Personnel FTEs. Move to next row." sqref="F4" xr:uid="{00000000-0002-0000-0900-000008000000}"/>
    <dataValidation allowBlank="1" showInputMessage="1" showErrorMessage="1" prompt="Move to next row." sqref="A2 A9 A5 A15" xr:uid="{00000000-0002-0000-0900-000009000000}"/>
    <dataValidation type="whole" allowBlank="1" showInputMessage="1" showErrorMessage="1" error="whole dollar entry only. Please round to nearest whole dollar" prompt="Move to next column to see calculated total." sqref="D8 D13:D14 D30:D31" xr:uid="{00000000-0002-0000-0900-00000A000000}">
      <formula1>0</formula1>
      <formula2>99999999999999900</formula2>
    </dataValidation>
    <dataValidation allowBlank="1" showInputMessage="1" showErrorMessage="1" prompt="Calculated Total for Function 100 - Salaries.  Move to next row." sqref="E8" xr:uid="{00000000-0002-0000-0900-00000B000000}"/>
    <dataValidation type="whole" allowBlank="1" showInputMessage="1" showErrorMessage="1" error="Whole dollar entry only. Please round to nearest whole dollar." prompt="Enter Non-certificated salaries amount here. Move two columns to the right to enter FTEs." sqref="D7" xr:uid="{00000000-0002-0000-0900-00000C000000}">
      <formula1>0</formula1>
      <formula2>99999999999999900</formula2>
    </dataValidation>
    <dataValidation allowBlank="1" showInputMessage="1" showErrorMessage="1" prompt="Enter certified salaries FTE here. Move to next row." sqref="F6" xr:uid="{D90EC3CA-9AD7-4125-9430-E673D475EE2C}"/>
    <dataValidation allowBlank="1" showInputMessage="1" showErrorMessage="1" prompt="Enter Non-certified salaries FTE here. Move to next row." sqref="F7" xr:uid="{A54DAA06-B01C-4684-97A7-4DC717C4C825}"/>
    <dataValidation type="whole" allowBlank="1" showInputMessage="1" showErrorMessage="1" error="Whole dollar entry only. Please round to nearest whole dollar." prompt="Enter Employee Benefits amount here. Move to next row." sqref="D10" xr:uid="{00000000-0002-0000-0900-00000F000000}">
      <formula1>0</formula1>
      <formula2>9999999999999990000</formula2>
    </dataValidation>
    <dataValidation type="whole" allowBlank="1" showInputMessage="1" showErrorMessage="1" error="whole dollar entry only. Please round to nearest whole dollar" prompt="Enter certificated salaries amount here. Move two columns to the right to enter FTEs." sqref="D6" xr:uid="{00000000-0002-0000-0900-000010000000}">
      <formula1>0</formula1>
      <formula2>99999999999999900</formula2>
    </dataValidation>
    <dataValidation type="whole" allowBlank="1" showInputMessage="1" showErrorMessage="1" error="Whole dollar entry only. Please round to nearest whole dollar." prompt="Enter Housing Allowance/Subsidy amount here. Move to next row." sqref="D11" xr:uid="{00000000-0002-0000-0900-000011000000}">
      <formula1>0</formula1>
      <formula2>9999999999999990000</formula2>
    </dataValidation>
    <dataValidation type="whole" allowBlank="1" showInputMessage="1" showErrorMessage="1" error="Whole dollar entry only. Please round to nearest whole dollar." prompt="Enter transportation allowance amount here. Move to next row." sqref="D12" xr:uid="{00000000-0002-0000-0900-000012000000}">
      <formula1>0</formula1>
      <formula2>99999999999999900</formula2>
    </dataValidation>
    <dataValidation allowBlank="1" showInputMessage="1" showErrorMessage="1" prompt="Calculated Total Employee Benefits. Move to next row." sqref="E13" xr:uid="{00000000-0002-0000-0900-000013000000}"/>
    <dataValidation allowBlank="1" showInputMessage="1" showErrorMessage="1" prompt="Calculated Total Salaries, Benefits, and Non-Personnel. This amount is automatically transferred to (16) on page 2. Move to next row." sqref="E31" xr:uid="{00000000-0002-0000-0900-000014000000}"/>
    <dataValidation type="whole" allowBlank="1" showInputMessage="1" showErrorMessage="1" error="whole dollar entry only. Please round to nearest whole dollar" sqref="D15 D25" xr:uid="{00000000-0002-0000-0900-000015000000}">
      <formula1>0</formula1>
      <formula2>99999999999999900</formula2>
    </dataValidation>
    <dataValidation type="whole" allowBlank="1" showInputMessage="1" showErrorMessage="1" error="Whole dollar entry only. Please round to nearest whole dollar." prompt="Enter Professional and Technical Services amount here. Move to next row." sqref="D16" xr:uid="{00000000-0002-0000-0900-000016000000}">
      <formula1>0</formula1>
      <formula2>9999999999999990</formula2>
    </dataValidation>
    <dataValidation type="whole" allowBlank="1" showInputMessage="1" showErrorMessage="1" error="Whole dollar entry only. Please round to nearest whole dollar." prompt="Enter Staff Travel amount here. Move to next row." sqref="D17" xr:uid="{00000000-0002-0000-0900-000017000000}">
      <formula1>0</formula1>
      <formula2>999999999999999</formula2>
    </dataValidation>
    <dataValidation type="whole" allowBlank="1" showInputMessage="1" showErrorMessage="1" error="Whole dollar entry only. Please round to nearest whole dollar." prompt="Enter Student Travel amount here. Move to next row." sqref="D18" xr:uid="{00000000-0002-0000-0900-000018000000}">
      <formula1>0</formula1>
      <formula2>9999999999999990000</formula2>
    </dataValidation>
    <dataValidation type="whole" allowBlank="1" showInputMessage="1" showErrorMessage="1" error="Whole dollar entry only. Please round to nearest whole dollar." prompt="Enter Utility Services amount here. Move to next row." sqref="D19" xr:uid="{00000000-0002-0000-0900-000019000000}">
      <formula1>0</formula1>
      <formula2>9999999999999990</formula2>
    </dataValidation>
    <dataValidation type="whole" allowBlank="1" showInputMessage="1" showErrorMessage="1" error="Whole dollar entry only. Please round to nearest whole dollar." prompt="Enter Energy amount here. Move to next row." sqref="D20" xr:uid="{00000000-0002-0000-0900-00001A000000}">
      <formula1>0</formula1>
      <formula2>9.99999999999999E+21</formula2>
    </dataValidation>
    <dataValidation type="whole" allowBlank="1" showInputMessage="1" showErrorMessage="1" error="Whole dollar entry only. Please round to nearest whole dollar." prompt="Enter Other Purchased Services amount here. Move to next row." sqref="D21" xr:uid="{00000000-0002-0000-0900-00001B000000}">
      <formula1>0</formula1>
      <formula2>99999999999999900000</formula2>
    </dataValidation>
    <dataValidation type="whole" allowBlank="1" showInputMessage="1" showErrorMessage="1" error="Whole dollar entry only. Please round to nearest whole dollar." prompt="Enter Insurance and Bond Premiums amount here. Move to next row." sqref="D22" xr:uid="{00000000-0002-0000-0900-00001C000000}">
      <formula1>0</formula1>
      <formula2>99999999999999900000</formula2>
    </dataValidation>
    <dataValidation type="whole" allowBlank="1" showInputMessage="1" showErrorMessage="1" error="Whole dollar entry only. Please round to nearest whole dollar." prompt="Enter Supplies, Materials and Media amount here. Move to next row." sqref="D23" xr:uid="{00000000-0002-0000-0900-00001D000000}">
      <formula1>0</formula1>
      <formula2>9999999999999990</formula2>
    </dataValidation>
    <dataValidation type="whole" allowBlank="1" showInputMessage="1" showErrorMessage="1" error="Whole dollar entry only. Please round to nearest whole dollar." prompt="Enter Tuition and Stipends amount here. Move to next row." sqref="D24" xr:uid="{00000000-0002-0000-0900-00001E000000}">
      <formula1>0</formula1>
      <formula2>999999999999999000000</formula2>
    </dataValidation>
    <dataValidation allowBlank="1" showInputMessage="1" showErrorMessage="1" prompt="Move to next row to enter other expenses." sqref="B25" xr:uid="{00000000-0002-0000-0900-00001F000000}"/>
    <dataValidation allowBlank="1" showInputMessage="1" showErrorMessage="1" prompt="Enter description of Other Expenses here. Move two columns to the right to enter amount." sqref="B26:B28" xr:uid="{00000000-0002-0000-0900-000020000000}"/>
    <dataValidation type="whole" allowBlank="1" showInputMessage="1" showErrorMessage="1" error="Whole dollar entry only. Please round to nearest whole dollar." prompt="Enter Other identified expenses here. Move to next row." sqref="D26:D28" xr:uid="{00000000-0002-0000-0900-000021000000}">
      <formula1>0</formula1>
      <formula2>99999999999999900</formula2>
    </dataValidation>
    <dataValidation type="whole" allowBlank="1" showInputMessage="1" showErrorMessage="1" error="Whole dollar entry only. Please round to nearest whole dollar." prompt="Enter Equipment amount here. Move to next row." sqref="D29" xr:uid="{00000000-0002-0000-0900-000022000000}">
      <formula1>0</formula1>
      <formula2>99999999999999900</formula2>
    </dataValidation>
    <dataValidation allowBlank="1" showInputMessage="1" showErrorMessage="1" prompt="Calculated Total Salaries and Employee Benefits. Move to next row." sqref="E14" xr:uid="{00000000-0002-0000-0900-000023000000}"/>
    <dataValidation allowBlank="1" showInputMessage="1" showErrorMessage="1" prompt="Calculated Total Non-Personnel expenses. Move to next row." sqref="E30" xr:uid="{00000000-0002-0000-0900-000024000000}"/>
    <dataValidation allowBlank="1" showInputMessage="1" showErrorMessage="1" prompt="Intentionally blank. Move to next column." sqref="A8 A13:A14 A26:A28 A30:A31 E6:E7" xr:uid="{00000000-0002-0000-0900-000025000000}"/>
  </dataValidations>
  <pageMargins left="0.25" right="0.25" top="0.75" bottom="0.75" header="0.3" footer="0.3"/>
  <pageSetup scale="76" orientation="portrait" r:id="rId1"/>
  <headerFooter>
    <oddHeader xml:space="preserve">&amp;C </oddHeader>
    <oddFooter>&amp;LForm # 05-18-045
Alaska Department of Education &amp; Early Development</oddFooter>
  </headerFooter>
  <colBreaks count="1" manualBreakCount="1">
    <brk id="6" max="3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F32"/>
  <sheetViews>
    <sheetView workbookViewId="0">
      <selection sqref="A1:F1"/>
    </sheetView>
  </sheetViews>
  <sheetFormatPr defaultColWidth="8.85546875" defaultRowHeight="15" x14ac:dyDescent="0.25"/>
  <cols>
    <col min="1" max="1" width="15" customWidth="1"/>
    <col min="2" max="2" width="52.5703125" customWidth="1"/>
    <col min="3" max="3" width="5.42578125" customWidth="1"/>
    <col min="4" max="5" width="18.140625" customWidth="1"/>
    <col min="6" max="6" width="18.85546875" bestFit="1" customWidth="1"/>
  </cols>
  <sheetData>
    <row r="1" spans="1:6" ht="70.349999999999994" customHeight="1" x14ac:dyDescent="0.25">
      <c r="A1" s="90" t="s">
        <v>233</v>
      </c>
      <c r="B1" s="90"/>
      <c r="C1" s="90"/>
      <c r="D1" s="90"/>
      <c r="E1" s="90"/>
      <c r="F1" s="90"/>
    </row>
    <row r="2" spans="1:6" ht="16.5" x14ac:dyDescent="0.25">
      <c r="A2" s="61">
        <f>'Signature Page'!B3</f>
        <v>0</v>
      </c>
      <c r="B2" s="7"/>
      <c r="C2" s="7"/>
      <c r="D2" s="7"/>
      <c r="E2" s="7"/>
      <c r="F2" s="29" t="s">
        <v>164</v>
      </c>
    </row>
    <row r="3" spans="1:6" ht="17.25" x14ac:dyDescent="0.3">
      <c r="A3" s="7" t="s">
        <v>20</v>
      </c>
      <c r="B3" s="7"/>
      <c r="C3" s="7"/>
      <c r="D3" s="7"/>
      <c r="E3" s="7"/>
      <c r="F3" s="8"/>
    </row>
    <row r="4" spans="1:6" ht="45" customHeight="1" x14ac:dyDescent="0.3">
      <c r="A4" s="9" t="s">
        <v>165</v>
      </c>
      <c r="B4" s="30"/>
      <c r="C4" s="8"/>
      <c r="D4" s="35" t="s">
        <v>78</v>
      </c>
      <c r="E4" s="10"/>
      <c r="F4" s="35" t="s">
        <v>124</v>
      </c>
    </row>
    <row r="5" spans="1:6" ht="30" customHeight="1" x14ac:dyDescent="0.3">
      <c r="A5" s="36" t="s">
        <v>214</v>
      </c>
      <c r="B5" s="7"/>
      <c r="C5" s="8"/>
      <c r="D5" s="8"/>
      <c r="E5" s="8"/>
      <c r="F5" s="8"/>
    </row>
    <row r="6" spans="1:6" ht="19.350000000000001" customHeight="1" x14ac:dyDescent="0.3">
      <c r="A6" s="7">
        <v>310</v>
      </c>
      <c r="B6" s="7" t="s">
        <v>125</v>
      </c>
      <c r="C6" s="8"/>
      <c r="D6" s="12"/>
      <c r="E6" s="10"/>
      <c r="F6" s="80"/>
    </row>
    <row r="7" spans="1:6" ht="19.350000000000001" customHeight="1" thickBot="1" x14ac:dyDescent="0.35">
      <c r="A7" s="10"/>
      <c r="B7" s="9" t="s">
        <v>127</v>
      </c>
      <c r="C7" s="7"/>
      <c r="D7" s="13"/>
      <c r="E7" s="33">
        <f>SUM(D6:D6)</f>
        <v>0</v>
      </c>
      <c r="F7" s="8"/>
    </row>
    <row r="8" spans="1:6" ht="19.350000000000001" customHeight="1" thickTop="1" x14ac:dyDescent="0.3">
      <c r="A8" s="36" t="s">
        <v>216</v>
      </c>
      <c r="B8" s="7"/>
      <c r="C8" s="8"/>
      <c r="D8" s="8"/>
      <c r="E8" s="8"/>
      <c r="F8" s="8"/>
    </row>
    <row r="9" spans="1:6" ht="19.350000000000001" customHeight="1" x14ac:dyDescent="0.3">
      <c r="A9" s="7">
        <v>360</v>
      </c>
      <c r="B9" s="7" t="s">
        <v>128</v>
      </c>
      <c r="C9" s="8"/>
      <c r="D9" s="12"/>
      <c r="E9" s="8"/>
      <c r="F9" s="8"/>
    </row>
    <row r="10" spans="1:6" ht="19.350000000000001" customHeight="1" x14ac:dyDescent="0.3">
      <c r="A10" s="7">
        <v>380</v>
      </c>
      <c r="B10" s="7" t="s">
        <v>129</v>
      </c>
      <c r="C10" s="8"/>
      <c r="D10" s="12"/>
      <c r="E10" s="8"/>
      <c r="F10" s="8"/>
    </row>
    <row r="11" spans="1:6" ht="19.350000000000001" customHeight="1" x14ac:dyDescent="0.3">
      <c r="A11" s="7">
        <v>390</v>
      </c>
      <c r="B11" s="7" t="s">
        <v>130</v>
      </c>
      <c r="C11" s="8"/>
      <c r="D11" s="12"/>
      <c r="E11" s="8"/>
      <c r="F11" s="8"/>
    </row>
    <row r="12" spans="1:6" ht="19.350000000000001" customHeight="1" thickBot="1" x14ac:dyDescent="0.35">
      <c r="A12" s="10"/>
      <c r="B12" s="9" t="s">
        <v>131</v>
      </c>
      <c r="C12" s="8"/>
      <c r="D12" s="13"/>
      <c r="E12" s="33">
        <f>SUM(D9:D11)</f>
        <v>0</v>
      </c>
      <c r="F12" s="8"/>
    </row>
    <row r="13" spans="1:6" ht="40.35" customHeight="1" thickTop="1" thickBot="1" x14ac:dyDescent="0.35">
      <c r="A13" s="10"/>
      <c r="B13" s="9" t="s">
        <v>132</v>
      </c>
      <c r="C13" s="7"/>
      <c r="D13" s="13"/>
      <c r="E13" s="33">
        <f>E7+E12</f>
        <v>0</v>
      </c>
      <c r="F13" s="8"/>
    </row>
    <row r="14" spans="1:6" ht="45" customHeight="1" thickTop="1" x14ac:dyDescent="0.3">
      <c r="A14" s="36" t="s">
        <v>215</v>
      </c>
      <c r="B14" s="7"/>
      <c r="C14" s="14"/>
      <c r="D14" s="13"/>
      <c r="E14" s="37"/>
      <c r="F14" s="8"/>
    </row>
    <row r="15" spans="1:6" ht="19.350000000000001" customHeight="1" x14ac:dyDescent="0.3">
      <c r="A15" s="7">
        <v>410</v>
      </c>
      <c r="B15" s="7" t="s">
        <v>133</v>
      </c>
      <c r="C15" s="8"/>
      <c r="D15" s="12"/>
      <c r="E15" s="37"/>
      <c r="F15" s="8"/>
    </row>
    <row r="16" spans="1:6" ht="19.350000000000001" customHeight="1" x14ac:dyDescent="0.3">
      <c r="A16" s="7">
        <v>419</v>
      </c>
      <c r="B16" s="7" t="s">
        <v>134</v>
      </c>
      <c r="C16" s="8"/>
      <c r="D16" s="12"/>
      <c r="E16" s="37"/>
      <c r="F16" s="8"/>
    </row>
    <row r="17" spans="1:6" ht="19.350000000000001" customHeight="1" x14ac:dyDescent="0.3">
      <c r="A17" s="7">
        <v>420</v>
      </c>
      <c r="B17" s="7" t="s">
        <v>135</v>
      </c>
      <c r="C17" s="8"/>
      <c r="D17" s="12"/>
      <c r="E17" s="37"/>
      <c r="F17" s="8"/>
    </row>
    <row r="18" spans="1:6" ht="19.350000000000001" customHeight="1" x14ac:dyDescent="0.3">
      <c r="A18" s="7">
        <v>425</v>
      </c>
      <c r="B18" s="7" t="s">
        <v>136</v>
      </c>
      <c r="C18" s="8"/>
      <c r="D18" s="12"/>
      <c r="E18" s="37"/>
      <c r="F18" s="8"/>
    </row>
    <row r="19" spans="1:6" ht="19.350000000000001" customHeight="1" x14ac:dyDescent="0.3">
      <c r="A19" s="7">
        <v>430</v>
      </c>
      <c r="B19" s="7" t="s">
        <v>137</v>
      </c>
      <c r="C19" s="8"/>
      <c r="D19" s="12"/>
      <c r="E19" s="37"/>
      <c r="F19" s="8"/>
    </row>
    <row r="20" spans="1:6" ht="19.350000000000001" customHeight="1" x14ac:dyDescent="0.3">
      <c r="A20" s="7">
        <v>435</v>
      </c>
      <c r="B20" s="7" t="s">
        <v>138</v>
      </c>
      <c r="C20" s="8"/>
      <c r="D20" s="12"/>
      <c r="E20" s="37" t="str">
        <f>IF(D20&gt;0,"Record Energy in Function 600","")</f>
        <v/>
      </c>
      <c r="F20" s="8"/>
    </row>
    <row r="21" spans="1:6" ht="19.350000000000001" customHeight="1" x14ac:dyDescent="0.3">
      <c r="A21" s="7">
        <v>440</v>
      </c>
      <c r="B21" s="7" t="s">
        <v>139</v>
      </c>
      <c r="C21" s="8"/>
      <c r="D21" s="12"/>
      <c r="E21" s="37"/>
      <c r="F21" s="8"/>
    </row>
    <row r="22" spans="1:6" ht="19.350000000000001" customHeight="1" x14ac:dyDescent="0.3">
      <c r="A22" s="7">
        <v>445</v>
      </c>
      <c r="B22" s="7" t="s">
        <v>140</v>
      </c>
      <c r="C22" s="8"/>
      <c r="D22" s="12"/>
      <c r="E22" s="37"/>
      <c r="F22" s="8"/>
    </row>
    <row r="23" spans="1:6" ht="19.350000000000001" customHeight="1" x14ac:dyDescent="0.3">
      <c r="A23" s="7">
        <v>450</v>
      </c>
      <c r="B23" s="7" t="s">
        <v>141</v>
      </c>
      <c r="C23" s="8"/>
      <c r="D23" s="12"/>
      <c r="E23" s="37"/>
      <c r="F23" s="8"/>
    </row>
    <row r="24" spans="1:6" ht="19.350000000000001" customHeight="1" x14ac:dyDescent="0.3">
      <c r="A24" s="7">
        <v>480</v>
      </c>
      <c r="B24" s="7" t="s">
        <v>142</v>
      </c>
      <c r="C24" s="8"/>
      <c r="D24" s="12"/>
      <c r="E24" s="37"/>
      <c r="F24" s="8"/>
    </row>
    <row r="25" spans="1:6" ht="19.350000000000001" customHeight="1" x14ac:dyDescent="0.3">
      <c r="A25" s="7">
        <v>490</v>
      </c>
      <c r="B25" s="7" t="s">
        <v>143</v>
      </c>
      <c r="C25" s="8"/>
      <c r="D25" s="15"/>
      <c r="E25" s="37"/>
      <c r="F25" s="8"/>
    </row>
    <row r="26" spans="1:6" ht="19.350000000000001" customHeight="1" x14ac:dyDescent="0.3">
      <c r="A26" s="10"/>
      <c r="B26" s="16"/>
      <c r="C26" s="8"/>
      <c r="D26" s="12"/>
      <c r="E26" s="37"/>
      <c r="F26" s="8"/>
    </row>
    <row r="27" spans="1:6" ht="19.350000000000001" customHeight="1" x14ac:dyDescent="0.3">
      <c r="A27" s="10"/>
      <c r="B27" s="16"/>
      <c r="C27" s="8"/>
      <c r="D27" s="12"/>
      <c r="E27" s="37"/>
      <c r="F27" s="8"/>
    </row>
    <row r="28" spans="1:6" ht="19.350000000000001" customHeight="1" x14ac:dyDescent="0.3">
      <c r="A28" s="10"/>
      <c r="B28" s="16"/>
      <c r="C28" s="8"/>
      <c r="D28" s="12"/>
      <c r="E28" s="37"/>
      <c r="F28" s="8"/>
    </row>
    <row r="29" spans="1:6" ht="19.350000000000001" customHeight="1" x14ac:dyDescent="0.3">
      <c r="A29" s="7">
        <v>510</v>
      </c>
      <c r="B29" s="7" t="s">
        <v>144</v>
      </c>
      <c r="C29" s="8"/>
      <c r="D29" s="17"/>
      <c r="E29" s="37"/>
      <c r="F29" s="8"/>
    </row>
    <row r="30" spans="1:6" ht="19.350000000000001" customHeight="1" thickBot="1" x14ac:dyDescent="0.35">
      <c r="A30" s="10"/>
      <c r="B30" s="9" t="s">
        <v>145</v>
      </c>
      <c r="C30" s="7"/>
      <c r="D30" s="13"/>
      <c r="E30" s="33">
        <f>SUM(D15:D29)</f>
        <v>0</v>
      </c>
      <c r="F30" s="8"/>
    </row>
    <row r="31" spans="1:6" ht="45" customHeight="1" thickTop="1" thickBot="1" x14ac:dyDescent="0.35">
      <c r="A31" s="10"/>
      <c r="B31" s="9" t="s">
        <v>146</v>
      </c>
      <c r="C31" s="7"/>
      <c r="D31" s="13"/>
      <c r="E31" s="33">
        <f>E30+E13</f>
        <v>0</v>
      </c>
      <c r="F31" s="8"/>
    </row>
    <row r="32" spans="1:6" ht="15.75" thickTop="1" x14ac:dyDescent="0.25">
      <c r="A32" s="3"/>
      <c r="E32" s="38" t="s">
        <v>166</v>
      </c>
    </row>
  </sheetData>
  <sheetProtection selectLockedCells="1"/>
  <mergeCells count="1">
    <mergeCell ref="A1:F1"/>
  </mergeCells>
  <conditionalFormatting sqref="B26">
    <cfRule type="expression" dxfId="38" priority="3">
      <formula>$D$26&gt;0</formula>
    </cfRule>
  </conditionalFormatting>
  <conditionalFormatting sqref="B27">
    <cfRule type="expression" dxfId="37" priority="2">
      <formula>$D$27&gt;0</formula>
    </cfRule>
  </conditionalFormatting>
  <conditionalFormatting sqref="B28">
    <cfRule type="expression" dxfId="36" priority="1">
      <formula>$D$28&gt;0</formula>
    </cfRule>
  </conditionalFormatting>
  <conditionalFormatting sqref="F6">
    <cfRule type="expression" dxfId="35" priority="6">
      <formula>$D$6&gt;0</formula>
    </cfRule>
    <cfRule type="colorScale" priority="7">
      <colorScale>
        <cfvo type="min"/>
        <cfvo type="max"/>
        <color rgb="FFFF7128"/>
        <color rgb="FFFFEF9C"/>
      </colorScale>
    </cfRule>
  </conditionalFormatting>
  <dataValidations count="37">
    <dataValidation type="whole" allowBlank="1" showInputMessage="1" showErrorMessage="1" error="Whole dollar entry only. Please round to nearest whole dollar." prompt="Enter Chief Administrator Contract Services amount here. Move to next row." sqref="D16" xr:uid="{00000000-0002-0000-0A00-000000000000}">
      <formula1>0</formula1>
      <formula2>9999999999999990</formula2>
    </dataValidation>
    <dataValidation allowBlank="1" showInputMessage="1" showErrorMessage="1" prompt="Calculated Total Non-Personnel expenses. Move to next row." sqref="E30" xr:uid="{00000000-0002-0000-0A00-000001000000}"/>
    <dataValidation allowBlank="1" showInputMessage="1" showErrorMessage="1" prompt="Calculated Total Salaries and Employee Benefits. Move to next row." sqref="E13" xr:uid="{00000000-0002-0000-0A00-000002000000}"/>
    <dataValidation type="whole" allowBlank="1" showInputMessage="1" showErrorMessage="1" error="Whole dollar entry only. Please round to nearest whole dollar." prompt="Enter Equipment amount here. Move to next row." sqref="D29" xr:uid="{00000000-0002-0000-0A00-000003000000}">
      <formula1>0</formula1>
      <formula2>99999999999999900</formula2>
    </dataValidation>
    <dataValidation type="whole" allowBlank="1" showInputMessage="1" showErrorMessage="1" error="Whole dollar entry only. Please round to nearest whole dollar." prompt="Enter Other identified expenses here. Move to next row." sqref="D26:D28" xr:uid="{00000000-0002-0000-0A00-000004000000}">
      <formula1>0</formula1>
      <formula2>99999999999999900</formula2>
    </dataValidation>
    <dataValidation allowBlank="1" showInputMessage="1" showErrorMessage="1" prompt="Enter description of Other Expenses here. Move two columns to the right to enter amount." sqref="B26:B28" xr:uid="{00000000-0002-0000-0A00-000005000000}"/>
    <dataValidation allowBlank="1" showInputMessage="1" showErrorMessage="1" prompt="Move to next row to enter other expenses." sqref="B25" xr:uid="{00000000-0002-0000-0A00-000006000000}"/>
    <dataValidation type="whole" allowBlank="1" showInputMessage="1" showErrorMessage="1" error="Whole dollar entry only. Please round to nearest whole dollar." prompt="Enter Tuition and Stipends amount here. Move to next row." sqref="D24" xr:uid="{00000000-0002-0000-0A00-000007000000}">
      <formula1>0</formula1>
      <formula2>999999999999999</formula2>
    </dataValidation>
    <dataValidation type="whole" allowBlank="1" showInputMessage="1" showErrorMessage="1" error="Whole dollar entry only. Please round to nearest whole dollar." prompt="Enter Supplies, Materials and Media amount here. Move to next row." sqref="D23" xr:uid="{00000000-0002-0000-0A00-000008000000}">
      <formula1>0</formula1>
      <formula2>99999999999999900</formula2>
    </dataValidation>
    <dataValidation type="whole" allowBlank="1" showInputMessage="1" showErrorMessage="1" error="Whole dollar entry only. Please round to nearest whole dollar." prompt="Enter Insurance and Bond Premiums amount here. Move to next row." sqref="D22" xr:uid="{00000000-0002-0000-0A00-000009000000}">
      <formula1>0</formula1>
      <formula2>999999999999999</formula2>
    </dataValidation>
    <dataValidation type="whole" allowBlank="1" showInputMessage="1" showErrorMessage="1" error="Whole dollar entry only. Please round to nearest whole dollar." prompt="Enter Other Purchased Services amount here. Move to next row." sqref="D21" xr:uid="{00000000-0002-0000-0A00-00000A000000}">
      <formula1>0</formula1>
      <formula2>99999999999999</formula2>
    </dataValidation>
    <dataValidation type="whole" allowBlank="1" showInputMessage="1" showErrorMessage="1" error="Whole dollar entry only. Please round to nearest whole dollar." prompt="Enter Energy amount here. Move to next row." sqref="D20" xr:uid="{00000000-0002-0000-0A00-00000B000000}">
      <formula1>0</formula1>
      <formula2>99999999999999900</formula2>
    </dataValidation>
    <dataValidation type="whole" allowBlank="1" showInputMessage="1" showErrorMessage="1" error="Whole dollar entry only. Please round to nearest whole dollar." prompt="Enter Utility Services amount here. Move to next row." sqref="D19" xr:uid="{00000000-0002-0000-0A00-00000C000000}">
      <formula1>0</formula1>
      <formula2>9999999999999990</formula2>
    </dataValidation>
    <dataValidation type="whole" allowBlank="1" showInputMessage="1" showErrorMessage="1" error="Whole dollar entry only. Please round to nearest whole dollar." prompt="Enter Student Travel amount here. Move to next row." sqref="D18" xr:uid="{00000000-0002-0000-0A00-00000D000000}">
      <formula1>0</formula1>
      <formula2>99999999999</formula2>
    </dataValidation>
    <dataValidation type="whole" allowBlank="1" showInputMessage="1" showErrorMessage="1" error="Whole dollar entry only. Please round to nearest whole dollar." prompt="Enter Staff Travel amount here. Move to next row." sqref="D17" xr:uid="{00000000-0002-0000-0A00-00000E000000}">
      <formula1>0</formula1>
      <formula2>99999999999999</formula2>
    </dataValidation>
    <dataValidation type="whole" allowBlank="1" showInputMessage="1" showErrorMessage="1" error="Whole dollar entry only. Please round to nearest whole dollar." prompt="Enter Professional and Technical Services amount here. Move to next row." sqref="D15" xr:uid="{00000000-0002-0000-0A00-00000F000000}">
      <formula1>0</formula1>
      <formula2>99999999999999</formula2>
    </dataValidation>
    <dataValidation type="whole" allowBlank="1" showInputMessage="1" showErrorMessage="1" error="whole dollar entry only. Please round to nearest whole dollar" sqref="D14 D25" xr:uid="{00000000-0002-0000-0A00-000010000000}">
      <formula1>0</formula1>
      <formula2>99999999999999900</formula2>
    </dataValidation>
    <dataValidation allowBlank="1" showInputMessage="1" showErrorMessage="1" prompt="Calculated Total Salaries, Benefits, and Non-Personnel. This amount is automatically transferred to (17) on page 2. Move to next row." sqref="E31" xr:uid="{00000000-0002-0000-0A00-000011000000}"/>
    <dataValidation allowBlank="1" showInputMessage="1" showErrorMessage="1" prompt="Calculated Total Employee Benefits. Move to next row." sqref="E12" xr:uid="{00000000-0002-0000-0A00-000012000000}"/>
    <dataValidation type="whole" allowBlank="1" showInputMessage="1" showErrorMessage="1" error="Whole dollar entry only. Please round to nearest whole dollar." prompt="Enter transportation allowance amount here. Move to next row." sqref="D11" xr:uid="{00000000-0002-0000-0A00-000013000000}">
      <formula1>0</formula1>
      <formula2>9.99999999999999E+21</formula2>
    </dataValidation>
    <dataValidation type="whole" allowBlank="1" showInputMessage="1" showErrorMessage="1" error="Whole dollar entry only. Please round to nearest whole dollar." prompt="Enter Housing Allowance/Subsidy amount here. Move to next row." sqref="D10" xr:uid="{00000000-0002-0000-0A00-000014000000}">
      <formula1>0</formula1>
      <formula2>999999999999</formula2>
    </dataValidation>
    <dataValidation type="whole" allowBlank="1" showInputMessage="1" showErrorMessage="1" error="Whole dollar entry only. Please round to nearest whole dollar." prompt="Enter certificated salaries amount here. Move two columns to the right to enter FTEs." sqref="D6" xr:uid="{00000000-0002-0000-0A00-000015000000}">
      <formula1>0</formula1>
      <formula2>99999999999999900</formula2>
    </dataValidation>
    <dataValidation type="whole" allowBlank="1" showInputMessage="1" showErrorMessage="1" error="Whole dollar entry only. Please round to nearest whole dollar." prompt="Enter Employee Benefits amount here. Move to next row." sqref="D9" xr:uid="{00000000-0002-0000-0A00-000016000000}">
      <formula1>0</formula1>
      <formula2>99999999999999900000</formula2>
    </dataValidation>
    <dataValidation allowBlank="1" showInputMessage="1" showErrorMessage="1" prompt="Enter certified salaries FTE here. Move to next row." sqref="F6" xr:uid="{3B526249-2D3A-4A88-A556-33D49CCFDE69}"/>
    <dataValidation allowBlank="1" showInputMessage="1" showErrorMessage="1" prompt="Calculated Total for Function 100 - Salaries.  Move to next row." sqref="E7" xr:uid="{00000000-0002-0000-0A00-000018000000}"/>
    <dataValidation type="whole" allowBlank="1" showInputMessage="1" showErrorMessage="1" error="whole dollar entry only. Please round to nearest whole dollar" prompt="Move to next column to see calculated total." sqref="D7 D12:D13 D30:D31" xr:uid="{00000000-0002-0000-0A00-000019000000}">
      <formula1>0</formula1>
      <formula2>99999999999999900</formula2>
    </dataValidation>
    <dataValidation allowBlank="1" showInputMessage="1" showErrorMessage="1" prompt="Move to next row." sqref="A2 A8 A5 A14" xr:uid="{00000000-0002-0000-0A00-00001A000000}"/>
    <dataValidation allowBlank="1" showInputMessage="1" showErrorMessage="1" prompt="This is the column-header to enter Personnel FTEs. Move to next row." sqref="F4" xr:uid="{00000000-0002-0000-0A00-00001B000000}"/>
    <dataValidation allowBlank="1" showInputMessage="1" showErrorMessage="1" prompt="This is a subtotal column header. Move to next column." sqref="E4" xr:uid="{00000000-0002-0000-0A00-00001C000000}"/>
    <dataValidation type="whole" allowBlank="1" showInputMessage="1" showErrorMessage="1" error="whole dollar entry only. Please round to nearest whole dollar" prompt="Move to next column." sqref="D4" xr:uid="{00000000-0002-0000-0A00-00001D000000}">
      <formula1>0</formula1>
      <formula2>99999999999999900</formula2>
    </dataValidation>
    <dataValidation allowBlank="1" showInputMessage="1" showErrorMessage="1" prompt="Object code column. Move to next column." sqref="B4" xr:uid="{00000000-0002-0000-0A00-00001E000000}"/>
    <dataValidation allowBlank="1" showInputMessage="1" showErrorMessage="1" prompt="This column is a blank space divider between object code and Amount. Move to next column." sqref="C4 C9:C13 C26:C31 C15:C24 C6:C7" xr:uid="{00000000-0002-0000-0A00-00001F000000}"/>
    <dataValidation allowBlank="1" showErrorMessage="1" prompt="Move to next row" sqref="F2" xr:uid="{00000000-0002-0000-0A00-000020000000}"/>
    <dataValidation allowBlank="1" showErrorMessage="1" prompt="Move to next column." sqref="B2" xr:uid="{00000000-0002-0000-0A00-000021000000}"/>
    <dataValidation allowBlank="1" showInputMessage="1" showErrorMessage="1" prompt="Data label for above cell. Move to next row." sqref="A3" xr:uid="{00000000-0002-0000-0A00-000022000000}"/>
    <dataValidation allowBlank="1" showErrorMessage="1" prompt="Move to next row." sqref="C2:C3 D2:E2" xr:uid="{00000000-0002-0000-0A00-000023000000}"/>
    <dataValidation allowBlank="1" showInputMessage="1" showErrorMessage="1" prompt="Intentionally blank. Move to next column." sqref="A7 A12:A13 A26:A28 A30:A31 E6" xr:uid="{00000000-0002-0000-0A00-000024000000}"/>
  </dataValidations>
  <pageMargins left="0.25" right="0.25" top="0.75" bottom="0.75" header="0.3" footer="0.3"/>
  <pageSetup scale="76" orientation="portrait" r:id="rId1"/>
  <headerFooter>
    <oddHeader xml:space="preserve">&amp;C </oddHeader>
    <oddFooter>&amp;LForm # 05-18-045
Alaska Department of Education &amp; Early Development</oddFooter>
  </headerFooter>
  <colBreaks count="1" manualBreakCount="1">
    <brk id="6" max="3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31"/>
  <sheetViews>
    <sheetView workbookViewId="0">
      <selection sqref="A1:F1"/>
    </sheetView>
  </sheetViews>
  <sheetFormatPr defaultColWidth="8.85546875" defaultRowHeight="15" x14ac:dyDescent="0.25"/>
  <cols>
    <col min="1" max="1" width="15" customWidth="1"/>
    <col min="2" max="2" width="52.5703125" customWidth="1"/>
    <col min="3" max="3" width="5.42578125" customWidth="1"/>
    <col min="4" max="5" width="18.140625" customWidth="1"/>
    <col min="6" max="6" width="18.85546875" bestFit="1" customWidth="1"/>
  </cols>
  <sheetData>
    <row r="1" spans="1:6" ht="70.349999999999994" customHeight="1" x14ac:dyDescent="0.25">
      <c r="A1" s="90" t="s">
        <v>233</v>
      </c>
      <c r="B1" s="90"/>
      <c r="C1" s="90"/>
      <c r="D1" s="90"/>
      <c r="E1" s="90"/>
      <c r="F1" s="90"/>
    </row>
    <row r="2" spans="1:6" ht="16.5" x14ac:dyDescent="0.25">
      <c r="A2" s="61">
        <f>'Signature Page'!B3</f>
        <v>0</v>
      </c>
      <c r="B2" s="7"/>
      <c r="C2" s="7"/>
      <c r="D2" s="7"/>
      <c r="E2" s="7"/>
      <c r="F2" s="29" t="s">
        <v>167</v>
      </c>
    </row>
    <row r="3" spans="1:6" ht="17.25" x14ac:dyDescent="0.3">
      <c r="A3" s="7" t="s">
        <v>20</v>
      </c>
      <c r="B3" s="7"/>
      <c r="C3" s="7"/>
      <c r="D3" s="7"/>
      <c r="E3" s="7"/>
      <c r="F3" s="8"/>
    </row>
    <row r="4" spans="1:6" ht="45" customHeight="1" x14ac:dyDescent="0.3">
      <c r="A4" s="9" t="s">
        <v>168</v>
      </c>
      <c r="B4" s="30"/>
      <c r="C4" s="8"/>
      <c r="D4" s="35" t="s">
        <v>78</v>
      </c>
      <c r="E4" s="10"/>
      <c r="F4" s="35" t="s">
        <v>124</v>
      </c>
    </row>
    <row r="5" spans="1:6" ht="30" customHeight="1" x14ac:dyDescent="0.3">
      <c r="A5" s="36" t="s">
        <v>214</v>
      </c>
      <c r="B5" s="7"/>
      <c r="C5" s="8"/>
      <c r="D5" s="8"/>
      <c r="E5" s="8"/>
      <c r="F5" s="8"/>
    </row>
    <row r="6" spans="1:6" ht="19.350000000000001" customHeight="1" x14ac:dyDescent="0.3">
      <c r="A6" s="7">
        <v>320</v>
      </c>
      <c r="B6" s="7" t="s">
        <v>126</v>
      </c>
      <c r="C6" s="8"/>
      <c r="D6" s="12"/>
      <c r="E6" s="10"/>
      <c r="F6" s="80"/>
    </row>
    <row r="7" spans="1:6" ht="19.350000000000001" customHeight="1" thickBot="1" x14ac:dyDescent="0.35">
      <c r="A7" s="10"/>
      <c r="B7" s="9" t="s">
        <v>127</v>
      </c>
      <c r="C7" s="7"/>
      <c r="D7" s="13"/>
      <c r="E7" s="33">
        <f>SUM(D6:D6)</f>
        <v>0</v>
      </c>
      <c r="F7" s="8"/>
    </row>
    <row r="8" spans="1:6" ht="19.350000000000001" customHeight="1" thickTop="1" x14ac:dyDescent="0.3">
      <c r="A8" s="36" t="s">
        <v>216</v>
      </c>
      <c r="B8" s="7"/>
      <c r="C8" s="8"/>
      <c r="D8" s="8"/>
      <c r="E8" s="8"/>
      <c r="F8" s="8"/>
    </row>
    <row r="9" spans="1:6" ht="19.350000000000001" customHeight="1" x14ac:dyDescent="0.3">
      <c r="A9" s="7">
        <v>360</v>
      </c>
      <c r="B9" s="7" t="s">
        <v>128</v>
      </c>
      <c r="C9" s="8"/>
      <c r="D9" s="12"/>
      <c r="E9" s="8"/>
      <c r="F9" s="8"/>
    </row>
    <row r="10" spans="1:6" ht="19.350000000000001" customHeight="1" x14ac:dyDescent="0.3">
      <c r="A10" s="7">
        <v>380</v>
      </c>
      <c r="B10" s="7" t="s">
        <v>129</v>
      </c>
      <c r="C10" s="8"/>
      <c r="D10" s="12"/>
      <c r="E10" s="8"/>
      <c r="F10" s="8"/>
    </row>
    <row r="11" spans="1:6" ht="19.350000000000001" customHeight="1" x14ac:dyDescent="0.3">
      <c r="A11" s="7">
        <v>390</v>
      </c>
      <c r="B11" s="7" t="s">
        <v>130</v>
      </c>
      <c r="C11" s="8"/>
      <c r="D11" s="12"/>
      <c r="E11" s="8"/>
      <c r="F11" s="8"/>
    </row>
    <row r="12" spans="1:6" ht="19.350000000000001" customHeight="1" thickBot="1" x14ac:dyDescent="0.35">
      <c r="A12" s="10"/>
      <c r="B12" s="9" t="s">
        <v>131</v>
      </c>
      <c r="C12" s="8"/>
      <c r="D12" s="13"/>
      <c r="E12" s="33">
        <f>SUM(D9:D11)</f>
        <v>0</v>
      </c>
      <c r="F12" s="8"/>
    </row>
    <row r="13" spans="1:6" ht="40.35" customHeight="1" thickTop="1" thickBot="1" x14ac:dyDescent="0.35">
      <c r="A13" s="10"/>
      <c r="B13" s="9" t="s">
        <v>132</v>
      </c>
      <c r="C13" s="7"/>
      <c r="D13" s="13"/>
      <c r="E13" s="33">
        <f>E7+E12</f>
        <v>0</v>
      </c>
      <c r="F13" s="8"/>
    </row>
    <row r="14" spans="1:6" ht="45" customHeight="1" thickTop="1" x14ac:dyDescent="0.3">
      <c r="A14" s="36" t="s">
        <v>215</v>
      </c>
      <c r="B14" s="7"/>
      <c r="C14" s="14"/>
      <c r="D14" s="13"/>
      <c r="E14" s="37"/>
      <c r="F14" s="8"/>
    </row>
    <row r="15" spans="1:6" ht="19.350000000000001" customHeight="1" x14ac:dyDescent="0.3">
      <c r="A15" s="7">
        <v>410</v>
      </c>
      <c r="B15" s="7" t="s">
        <v>133</v>
      </c>
      <c r="C15" s="8"/>
      <c r="D15" s="12"/>
      <c r="E15" s="37"/>
      <c r="F15" s="8"/>
    </row>
    <row r="16" spans="1:6" ht="19.350000000000001" customHeight="1" x14ac:dyDescent="0.3">
      <c r="A16" s="7">
        <v>420</v>
      </c>
      <c r="B16" s="7" t="s">
        <v>135</v>
      </c>
      <c r="C16" s="8"/>
      <c r="D16" s="12"/>
      <c r="E16" s="37"/>
      <c r="F16" s="8"/>
    </row>
    <row r="17" spans="1:6" ht="19.350000000000001" customHeight="1" x14ac:dyDescent="0.3">
      <c r="A17" s="7">
        <v>425</v>
      </c>
      <c r="B17" s="7" t="s">
        <v>136</v>
      </c>
      <c r="C17" s="8"/>
      <c r="D17" s="12"/>
      <c r="E17" s="37"/>
      <c r="F17" s="8"/>
    </row>
    <row r="18" spans="1:6" ht="19.350000000000001" customHeight="1" x14ac:dyDescent="0.3">
      <c r="A18" s="7">
        <v>430</v>
      </c>
      <c r="B18" s="7" t="s">
        <v>137</v>
      </c>
      <c r="C18" s="8"/>
      <c r="D18" s="12"/>
      <c r="E18" s="37"/>
      <c r="F18" s="8"/>
    </row>
    <row r="19" spans="1:6" ht="19.350000000000001" customHeight="1" x14ac:dyDescent="0.3">
      <c r="A19" s="7">
        <v>435</v>
      </c>
      <c r="B19" s="7" t="s">
        <v>138</v>
      </c>
      <c r="C19" s="8"/>
      <c r="D19" s="12"/>
      <c r="E19" s="37" t="str">
        <f>IF(D19&gt;0,"Record Energy in Function 600","")</f>
        <v/>
      </c>
      <c r="F19" s="8"/>
    </row>
    <row r="20" spans="1:6" ht="19.350000000000001" customHeight="1" x14ac:dyDescent="0.3">
      <c r="A20" s="7">
        <v>440</v>
      </c>
      <c r="B20" s="7" t="s">
        <v>139</v>
      </c>
      <c r="C20" s="8"/>
      <c r="D20" s="12"/>
      <c r="E20" s="37"/>
      <c r="F20" s="8"/>
    </row>
    <row r="21" spans="1:6" ht="19.350000000000001" customHeight="1" x14ac:dyDescent="0.3">
      <c r="A21" s="7">
        <v>445</v>
      </c>
      <c r="B21" s="7" t="s">
        <v>140</v>
      </c>
      <c r="C21" s="8"/>
      <c r="D21" s="12"/>
      <c r="E21" s="37"/>
      <c r="F21" s="8"/>
    </row>
    <row r="22" spans="1:6" ht="19.350000000000001" customHeight="1" x14ac:dyDescent="0.3">
      <c r="A22" s="7">
        <v>450</v>
      </c>
      <c r="B22" s="7" t="s">
        <v>141</v>
      </c>
      <c r="C22" s="8"/>
      <c r="D22" s="12"/>
      <c r="E22" s="37"/>
      <c r="F22" s="8"/>
    </row>
    <row r="23" spans="1:6" ht="19.350000000000001" customHeight="1" x14ac:dyDescent="0.3">
      <c r="A23" s="7">
        <v>480</v>
      </c>
      <c r="B23" s="7" t="s">
        <v>142</v>
      </c>
      <c r="C23" s="8"/>
      <c r="D23" s="12"/>
      <c r="E23" s="37"/>
      <c r="F23" s="8"/>
    </row>
    <row r="24" spans="1:6" ht="19.350000000000001" customHeight="1" x14ac:dyDescent="0.3">
      <c r="A24" s="7">
        <v>490</v>
      </c>
      <c r="B24" s="7" t="s">
        <v>143</v>
      </c>
      <c r="C24" s="8"/>
      <c r="D24" s="15"/>
      <c r="E24" s="37"/>
      <c r="F24" s="8"/>
    </row>
    <row r="25" spans="1:6" ht="19.350000000000001" customHeight="1" x14ac:dyDescent="0.3">
      <c r="A25" s="10"/>
      <c r="B25" s="16"/>
      <c r="C25" s="8"/>
      <c r="D25" s="12"/>
      <c r="E25" s="37"/>
      <c r="F25" s="8"/>
    </row>
    <row r="26" spans="1:6" ht="19.350000000000001" customHeight="1" x14ac:dyDescent="0.3">
      <c r="A26" s="10"/>
      <c r="B26" s="16"/>
      <c r="C26" s="8"/>
      <c r="D26" s="12"/>
      <c r="E26" s="37"/>
      <c r="F26" s="8"/>
    </row>
    <row r="27" spans="1:6" ht="19.350000000000001" customHeight="1" x14ac:dyDescent="0.3">
      <c r="A27" s="10"/>
      <c r="B27" s="16"/>
      <c r="C27" s="8"/>
      <c r="D27" s="12"/>
      <c r="E27" s="37"/>
      <c r="F27" s="8"/>
    </row>
    <row r="28" spans="1:6" ht="19.350000000000001" customHeight="1" x14ac:dyDescent="0.3">
      <c r="A28" s="7">
        <v>510</v>
      </c>
      <c r="B28" s="7" t="s">
        <v>144</v>
      </c>
      <c r="C28" s="8"/>
      <c r="D28" s="17"/>
      <c r="E28" s="37"/>
      <c r="F28" s="8"/>
    </row>
    <row r="29" spans="1:6" ht="19.350000000000001" customHeight="1" thickBot="1" x14ac:dyDescent="0.35">
      <c r="A29" s="10"/>
      <c r="B29" s="9" t="s">
        <v>145</v>
      </c>
      <c r="C29" s="7"/>
      <c r="D29" s="13"/>
      <c r="E29" s="33">
        <f>SUM(D15:D28)</f>
        <v>0</v>
      </c>
      <c r="F29" s="8"/>
    </row>
    <row r="30" spans="1:6" ht="45" customHeight="1" thickTop="1" thickBot="1" x14ac:dyDescent="0.35">
      <c r="A30" s="10"/>
      <c r="B30" s="9" t="s">
        <v>146</v>
      </c>
      <c r="C30" s="7"/>
      <c r="D30" s="13"/>
      <c r="E30" s="33">
        <f>E29+E13</f>
        <v>0</v>
      </c>
      <c r="F30" s="8"/>
    </row>
    <row r="31" spans="1:6" ht="15.75" thickTop="1" x14ac:dyDescent="0.25">
      <c r="A31" s="3"/>
      <c r="E31" s="38" t="s">
        <v>169</v>
      </c>
    </row>
  </sheetData>
  <sheetProtection selectLockedCells="1"/>
  <mergeCells count="1">
    <mergeCell ref="A1:F1"/>
  </mergeCells>
  <conditionalFormatting sqref="B25:B26">
    <cfRule type="expression" dxfId="34" priority="2">
      <formula>$D$25&gt;0</formula>
    </cfRule>
  </conditionalFormatting>
  <conditionalFormatting sqref="B27">
    <cfRule type="expression" dxfId="33" priority="1">
      <formula>$D$26&gt;0</formula>
    </cfRule>
  </conditionalFormatting>
  <conditionalFormatting sqref="F6">
    <cfRule type="expression" dxfId="32" priority="4">
      <formula>$D$6&gt;0</formula>
    </cfRule>
    <cfRule type="expression" dxfId="31" priority="5">
      <formula>$D$7&gt;0</formula>
    </cfRule>
    <cfRule type="colorScale" priority="6">
      <colorScale>
        <cfvo type="min"/>
        <cfvo type="max"/>
        <color rgb="FFFF7128"/>
        <color rgb="FFFFEF9C"/>
      </colorScale>
    </cfRule>
  </conditionalFormatting>
  <dataValidations count="36">
    <dataValidation allowBlank="1" showInputMessage="1" showErrorMessage="1" prompt="Calculated Total Non-Personnel expenses. Move to next row." sqref="E29" xr:uid="{00000000-0002-0000-0B00-000000000000}"/>
    <dataValidation allowBlank="1" showInputMessage="1" showErrorMessage="1" prompt="Calculated Total Salaries and Employee Benefits. Move to next row." sqref="E13" xr:uid="{00000000-0002-0000-0B00-000001000000}"/>
    <dataValidation type="whole" allowBlank="1" showInputMessage="1" showErrorMessage="1" error="Whole dollar entry only. Please round to nearest whole dollar." prompt="Enter Equipment amount here. Move to next row." sqref="D28" xr:uid="{00000000-0002-0000-0B00-000002000000}">
      <formula1>0</formula1>
      <formula2>99999999999999900</formula2>
    </dataValidation>
    <dataValidation type="whole" allowBlank="1" showInputMessage="1" showErrorMessage="1" error="Whole dollar entry only. Please round to nearest whole dollar." prompt="Enter Other identified expenses here. Move to next row." sqref="D25:D27" xr:uid="{00000000-0002-0000-0B00-000003000000}">
      <formula1>0</formula1>
      <formula2>99999999999999900</formula2>
    </dataValidation>
    <dataValidation allowBlank="1" showInputMessage="1" showErrorMessage="1" prompt="Enter description of Other Expenses here. Move two columns to the right to enter amount." sqref="B25:B27" xr:uid="{00000000-0002-0000-0B00-000004000000}"/>
    <dataValidation allowBlank="1" showInputMessage="1" showErrorMessage="1" prompt="Move to next row to enter other expenses." sqref="B24" xr:uid="{00000000-0002-0000-0B00-000005000000}"/>
    <dataValidation type="whole" allowBlank="1" showInputMessage="1" showErrorMessage="1" error="Whole dollar entry only. Please round to nearest whole dollar." prompt="Enter Tuition and Stipends amount here. Move to next row." sqref="D23" xr:uid="{00000000-0002-0000-0B00-000006000000}">
      <formula1>0</formula1>
      <formula2>9999999999999</formula2>
    </dataValidation>
    <dataValidation type="whole" allowBlank="1" showInputMessage="1" showErrorMessage="1" error="Whole dollar entry only. Please round to nearest whole dollar." prompt="Enter Supplies, Materials and Media amount here. Move to next row." sqref="D22" xr:uid="{00000000-0002-0000-0B00-000007000000}">
      <formula1>0</formula1>
      <formula2>99999999999999</formula2>
    </dataValidation>
    <dataValidation type="whole" allowBlank="1" showInputMessage="1" showErrorMessage="1" error="Whole dollar entry only. Please round to nearest whole dollar." prompt="Enter Insurance and Bond Premiums amount here. Move to next row." sqref="D21" xr:uid="{00000000-0002-0000-0B00-000008000000}">
      <formula1>0</formula1>
      <formula2>99999999999999</formula2>
    </dataValidation>
    <dataValidation type="whole" allowBlank="1" showInputMessage="1" showErrorMessage="1" error="Whole dollar entry only. Please round to nearest whole dollar." prompt="Enter Other Purchased Services amount here. Move to next row." sqref="D20" xr:uid="{00000000-0002-0000-0B00-000009000000}">
      <formula1>0</formula1>
      <formula2>9999999999999</formula2>
    </dataValidation>
    <dataValidation type="whole" allowBlank="1" showInputMessage="1" showErrorMessage="1" error="Whole dollar entry only. Please round to nearest whole dollar." prompt="Enter Energy amount here. Move to next row." sqref="D19" xr:uid="{00000000-0002-0000-0B00-00000A000000}">
      <formula1>0</formula1>
      <formula2>99999999999999</formula2>
    </dataValidation>
    <dataValidation type="whole" allowBlank="1" showInputMessage="1" showErrorMessage="1" error="Whole dollar entry only. Please round to nearest whole dollar." prompt="Enter Utility Services amount here. Move to next row." sqref="D18" xr:uid="{00000000-0002-0000-0B00-00000B000000}">
      <formula1>0</formula1>
      <formula2>9999999999999990</formula2>
    </dataValidation>
    <dataValidation type="whole" allowBlank="1" showInputMessage="1" showErrorMessage="1" error="Whole dollar entry only. Please round to nearest whole dollar." prompt="Enter Student Travel amount here. Move to next row." sqref="D17" xr:uid="{00000000-0002-0000-0B00-00000C000000}">
      <formula1>0</formula1>
      <formula2>999999999999999</formula2>
    </dataValidation>
    <dataValidation type="whole" allowBlank="1" showInputMessage="1" showErrorMessage="1" error="Whole dollar entry only. Please round to nearest whole dollar." prompt="Enter Staff Travel amount here. Move to next row." sqref="D16" xr:uid="{00000000-0002-0000-0B00-00000D000000}">
      <formula1>0</formula1>
      <formula2>999999999999999</formula2>
    </dataValidation>
    <dataValidation type="whole" allowBlank="1" showInputMessage="1" showErrorMessage="1" error="Whole dollar entry only. Please round to nearest whole dollar." prompt="Enter Professional and Technical Services amount here. Move to next row." sqref="D15" xr:uid="{00000000-0002-0000-0B00-00000E000000}">
      <formula1>0</formula1>
      <formula2>9999999999999</formula2>
    </dataValidation>
    <dataValidation type="whole" allowBlank="1" showInputMessage="1" showErrorMessage="1" error="whole dollar entry only. Please round to nearest whole dollar" sqref="D14 D24" xr:uid="{00000000-0002-0000-0B00-00000F000000}">
      <formula1>0</formula1>
      <formula2>99999999999999900</formula2>
    </dataValidation>
    <dataValidation allowBlank="1" showInputMessage="1" showErrorMessage="1" prompt="Calculated Total Salaries, Benefits, and Non-Personnel. This amount is automatically transferred to (18) on page 2. Move to next row." sqref="E30" xr:uid="{00000000-0002-0000-0B00-000010000000}"/>
    <dataValidation allowBlank="1" showInputMessage="1" showErrorMessage="1" prompt="Calculated Total Employee Benefits. Move to next row." sqref="E12" xr:uid="{00000000-0002-0000-0B00-000011000000}"/>
    <dataValidation type="whole" allowBlank="1" showInputMessage="1" showErrorMessage="1" error="Whole dollar entry only. Please round to nearest whole dollar." prompt="Enter transportation allowance amount here. Move to next row." sqref="D11" xr:uid="{00000000-0002-0000-0B00-000012000000}">
      <formula1>0</formula1>
      <formula2>99999999999999900</formula2>
    </dataValidation>
    <dataValidation type="whole" allowBlank="1" showInputMessage="1" showErrorMessage="1" error="Whole dollar entry only. Please round to nearest whole dollar." prompt="Enter Housing Allowance/Subsidy amount here. Move to next row." sqref="D10" xr:uid="{00000000-0002-0000-0B00-000013000000}">
      <formula1>0</formula1>
      <formula2>9999999999999990</formula2>
    </dataValidation>
    <dataValidation type="whole" allowBlank="1" showInputMessage="1" showErrorMessage="1" error="Whole dollar entry only. Please round to nearest whole dollar." prompt="Enter Employee Benefits amount here. Move to next row." sqref="D9" xr:uid="{00000000-0002-0000-0B00-000014000000}">
      <formula1>0</formula1>
      <formula2>999999999999999</formula2>
    </dataValidation>
    <dataValidation allowBlank="1" showInputMessage="1" showErrorMessage="1" prompt="Enter Non-certified salaries FTE here. Move to next row." sqref="F6" xr:uid="{91F56668-21FF-4752-B9FF-916287FE1D95}"/>
    <dataValidation type="whole" allowBlank="1" showInputMessage="1" showErrorMessage="1" error="whole dollar entry only. Please round to nearest whole dollar" prompt="Enter Non-certificated salaries amount here. Move two columns to the right to enter FTEs." sqref="D6" xr:uid="{00000000-0002-0000-0B00-000016000000}">
      <formula1>0</formula1>
      <formula2>99999999999999900</formula2>
    </dataValidation>
    <dataValidation allowBlank="1" showInputMessage="1" showErrorMessage="1" prompt="Calculated Total for Function 100 - Salaries.  Move to next row." sqref="E7" xr:uid="{00000000-0002-0000-0B00-000017000000}"/>
    <dataValidation type="whole" allowBlank="1" showInputMessage="1" showErrorMessage="1" error="whole dollar entry only. Please round to nearest whole dollar" prompt="Move to next column to see calculated total." sqref="D7 D12:D13 D29:D30" xr:uid="{00000000-0002-0000-0B00-000018000000}">
      <formula1>0</formula1>
      <formula2>99999999999999900</formula2>
    </dataValidation>
    <dataValidation allowBlank="1" showInputMessage="1" showErrorMessage="1" prompt="Move to next row." sqref="A2 A8 A5 A14" xr:uid="{00000000-0002-0000-0B00-000019000000}"/>
    <dataValidation allowBlank="1" showInputMessage="1" showErrorMessage="1" prompt="This is the column-header to enter Personnel FTEs. Move to next row." sqref="F4" xr:uid="{00000000-0002-0000-0B00-00001A000000}"/>
    <dataValidation allowBlank="1" showInputMessage="1" showErrorMessage="1" prompt="This is a subtotal column header. Move to next column." sqref="E4" xr:uid="{00000000-0002-0000-0B00-00001B000000}"/>
    <dataValidation type="whole" allowBlank="1" showInputMessage="1" showErrorMessage="1" error="whole dollar entry only. Please round to nearest whole dollar" prompt="Move to next column." sqref="D4" xr:uid="{00000000-0002-0000-0B00-00001C000000}">
      <formula1>0</formula1>
      <formula2>99999999999999900</formula2>
    </dataValidation>
    <dataValidation allowBlank="1" showInputMessage="1" showErrorMessage="1" prompt="Object code column. Move to next column." sqref="B4" xr:uid="{00000000-0002-0000-0B00-00001D000000}"/>
    <dataValidation allowBlank="1" showInputMessage="1" showErrorMessage="1" prompt="This column is a blank space divider between object code and Amount. Move to next column." sqref="C4 C9:C13 C25:C30 C15:C23 C6:C7" xr:uid="{00000000-0002-0000-0B00-00001E000000}"/>
    <dataValidation allowBlank="1" showErrorMessage="1" prompt="Move to next row" sqref="F2" xr:uid="{00000000-0002-0000-0B00-00001F000000}"/>
    <dataValidation allowBlank="1" showErrorMessage="1" prompt="Move to next column." sqref="B2" xr:uid="{00000000-0002-0000-0B00-000020000000}"/>
    <dataValidation allowBlank="1" showInputMessage="1" showErrorMessage="1" prompt="Data label for above cell. Move to next row." sqref="A3" xr:uid="{00000000-0002-0000-0B00-000021000000}"/>
    <dataValidation allowBlank="1" showErrorMessage="1" prompt="Move to next row." sqref="C2:C3 D2:E2" xr:uid="{00000000-0002-0000-0B00-000022000000}"/>
    <dataValidation allowBlank="1" showInputMessage="1" showErrorMessage="1" prompt="Intentionally blank. Move to next column." sqref="A7 A12:A13 A25:A27 A29:A30 E6" xr:uid="{00000000-0002-0000-0B00-000023000000}"/>
  </dataValidations>
  <pageMargins left="0.25" right="0.25" top="0.75" bottom="0.75" header="0.3" footer="0.3"/>
  <pageSetup scale="76" orientation="portrait" r:id="rId1"/>
  <headerFooter>
    <oddHeader xml:space="preserve">&amp;C </oddHeader>
    <oddFooter>&amp;LForm # 05-18-045
Alaska Department of Education &amp; Early Development</oddFooter>
  </headerFooter>
  <colBreaks count="1" manualBreakCount="1">
    <brk id="6" max="3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F33"/>
  <sheetViews>
    <sheetView workbookViewId="0">
      <selection sqref="A1:F1"/>
    </sheetView>
  </sheetViews>
  <sheetFormatPr defaultColWidth="8.85546875" defaultRowHeight="15" x14ac:dyDescent="0.25"/>
  <cols>
    <col min="1" max="1" width="15" customWidth="1"/>
    <col min="2" max="2" width="52.5703125" customWidth="1"/>
    <col min="3" max="3" width="5.42578125" customWidth="1"/>
    <col min="4" max="5" width="18.140625" customWidth="1"/>
    <col min="6" max="6" width="18.85546875" bestFit="1" customWidth="1"/>
  </cols>
  <sheetData>
    <row r="1" spans="1:6" ht="70.349999999999994" customHeight="1" x14ac:dyDescent="0.25">
      <c r="A1" s="90" t="s">
        <v>233</v>
      </c>
      <c r="B1" s="90"/>
      <c r="C1" s="90"/>
      <c r="D1" s="90"/>
      <c r="E1" s="90"/>
      <c r="F1" s="90"/>
    </row>
    <row r="2" spans="1:6" ht="16.5" x14ac:dyDescent="0.25">
      <c r="A2" s="61">
        <f>'Signature Page'!B3</f>
        <v>0</v>
      </c>
      <c r="B2" s="7"/>
      <c r="C2" s="7"/>
      <c r="D2" s="7"/>
      <c r="E2" s="7"/>
      <c r="F2" s="29" t="s">
        <v>170</v>
      </c>
    </row>
    <row r="3" spans="1:6" ht="17.25" x14ac:dyDescent="0.3">
      <c r="A3" s="7" t="s">
        <v>20</v>
      </c>
      <c r="B3" s="7"/>
      <c r="C3" s="7"/>
      <c r="D3" s="7"/>
      <c r="E3" s="7"/>
      <c r="F3" s="8"/>
    </row>
    <row r="4" spans="1:6" ht="45" customHeight="1" x14ac:dyDescent="0.3">
      <c r="A4" s="9" t="s">
        <v>171</v>
      </c>
      <c r="B4" s="30"/>
      <c r="C4" s="8"/>
      <c r="D4" s="35" t="s">
        <v>78</v>
      </c>
      <c r="E4" s="10"/>
      <c r="F4" s="35" t="s">
        <v>124</v>
      </c>
    </row>
    <row r="5" spans="1:6" ht="30" customHeight="1" x14ac:dyDescent="0.3">
      <c r="A5" s="36" t="s">
        <v>214</v>
      </c>
      <c r="B5" s="7"/>
      <c r="C5" s="8"/>
      <c r="D5" s="8"/>
      <c r="E5" s="8"/>
      <c r="F5" s="8"/>
    </row>
    <row r="6" spans="1:6" ht="19.350000000000001" customHeight="1" x14ac:dyDescent="0.3">
      <c r="A6" s="7">
        <v>310</v>
      </c>
      <c r="B6" s="7" t="s">
        <v>125</v>
      </c>
      <c r="C6" s="8"/>
      <c r="D6" s="12"/>
      <c r="E6" s="10"/>
      <c r="F6" s="81"/>
    </row>
    <row r="7" spans="1:6" ht="19.350000000000001" customHeight="1" x14ac:dyDescent="0.3">
      <c r="A7" s="7">
        <v>320</v>
      </c>
      <c r="B7" s="7" t="s">
        <v>126</v>
      </c>
      <c r="C7" s="8"/>
      <c r="D7" s="12"/>
      <c r="E7" s="10"/>
      <c r="F7" s="81"/>
    </row>
    <row r="8" spans="1:6" ht="19.350000000000001" customHeight="1" thickBot="1" x14ac:dyDescent="0.35">
      <c r="A8" s="10"/>
      <c r="B8" s="9" t="s">
        <v>127</v>
      </c>
      <c r="C8" s="7"/>
      <c r="D8" s="13"/>
      <c r="E8" s="33">
        <f>SUM(D6:D7)</f>
        <v>0</v>
      </c>
      <c r="F8" s="8"/>
    </row>
    <row r="9" spans="1:6" ht="19.350000000000001" customHeight="1" thickTop="1" x14ac:dyDescent="0.3">
      <c r="A9" s="36" t="s">
        <v>216</v>
      </c>
      <c r="B9" s="7"/>
      <c r="C9" s="8"/>
      <c r="D9" s="8"/>
      <c r="E9" s="8"/>
      <c r="F9" s="8"/>
    </row>
    <row r="10" spans="1:6" ht="19.350000000000001" customHeight="1" x14ac:dyDescent="0.3">
      <c r="A10" s="7">
        <v>360</v>
      </c>
      <c r="B10" s="7" t="s">
        <v>128</v>
      </c>
      <c r="C10" s="8"/>
      <c r="D10" s="12"/>
      <c r="E10" s="8"/>
      <c r="F10" s="8"/>
    </row>
    <row r="11" spans="1:6" ht="19.350000000000001" customHeight="1" x14ac:dyDescent="0.3">
      <c r="A11" s="7">
        <v>380</v>
      </c>
      <c r="B11" s="7" t="s">
        <v>129</v>
      </c>
      <c r="C11" s="8"/>
      <c r="D11" s="12"/>
      <c r="E11" s="8"/>
      <c r="F11" s="8"/>
    </row>
    <row r="12" spans="1:6" ht="19.350000000000001" customHeight="1" x14ac:dyDescent="0.3">
      <c r="A12" s="7">
        <v>390</v>
      </c>
      <c r="B12" s="7" t="s">
        <v>130</v>
      </c>
      <c r="C12" s="8"/>
      <c r="D12" s="12"/>
      <c r="E12" s="8"/>
      <c r="F12" s="8"/>
    </row>
    <row r="13" spans="1:6" ht="19.350000000000001" customHeight="1" thickBot="1" x14ac:dyDescent="0.35">
      <c r="A13" s="10"/>
      <c r="B13" s="9" t="s">
        <v>131</v>
      </c>
      <c r="C13" s="8"/>
      <c r="D13" s="13"/>
      <c r="E13" s="33">
        <f>SUM(D10:D12)</f>
        <v>0</v>
      </c>
      <c r="F13" s="8"/>
    </row>
    <row r="14" spans="1:6" ht="40.35" customHeight="1" thickTop="1" thickBot="1" x14ac:dyDescent="0.35">
      <c r="A14" s="10"/>
      <c r="B14" s="9" t="s">
        <v>132</v>
      </c>
      <c r="C14" s="7"/>
      <c r="D14" s="13"/>
      <c r="E14" s="33">
        <f>E8+E13</f>
        <v>0</v>
      </c>
      <c r="F14" s="8"/>
    </row>
    <row r="15" spans="1:6" ht="45" customHeight="1" thickTop="1" x14ac:dyDescent="0.3">
      <c r="A15" s="36" t="s">
        <v>215</v>
      </c>
      <c r="B15" s="7"/>
      <c r="C15" s="14"/>
      <c r="D15" s="13"/>
      <c r="E15" s="37"/>
      <c r="F15" s="8"/>
    </row>
    <row r="16" spans="1:6" ht="19.350000000000001" customHeight="1" x14ac:dyDescent="0.3">
      <c r="A16" s="7">
        <v>410</v>
      </c>
      <c r="B16" s="7" t="s">
        <v>133</v>
      </c>
      <c r="C16" s="8"/>
      <c r="D16" s="12"/>
      <c r="E16" s="37"/>
      <c r="F16" s="8"/>
    </row>
    <row r="17" spans="1:6" ht="19.350000000000001" customHeight="1" x14ac:dyDescent="0.3">
      <c r="A17" s="7">
        <v>419</v>
      </c>
      <c r="B17" s="7" t="s">
        <v>134</v>
      </c>
      <c r="C17" s="8"/>
      <c r="D17" s="12"/>
      <c r="E17" s="37"/>
      <c r="F17" s="8"/>
    </row>
    <row r="18" spans="1:6" ht="19.350000000000001" customHeight="1" x14ac:dyDescent="0.3">
      <c r="A18" s="7">
        <v>420</v>
      </c>
      <c r="B18" s="7" t="s">
        <v>135</v>
      </c>
      <c r="C18" s="8"/>
      <c r="D18" s="12"/>
      <c r="E18" s="37"/>
      <c r="F18" s="8"/>
    </row>
    <row r="19" spans="1:6" ht="19.350000000000001" customHeight="1" x14ac:dyDescent="0.3">
      <c r="A19" s="7">
        <v>425</v>
      </c>
      <c r="B19" s="7" t="s">
        <v>136</v>
      </c>
      <c r="C19" s="8"/>
      <c r="D19" s="12"/>
      <c r="E19" s="37"/>
      <c r="F19" s="8"/>
    </row>
    <row r="20" spans="1:6" ht="19.350000000000001" customHeight="1" x14ac:dyDescent="0.3">
      <c r="A20" s="7">
        <v>430</v>
      </c>
      <c r="B20" s="7" t="s">
        <v>137</v>
      </c>
      <c r="C20" s="8"/>
      <c r="D20" s="12"/>
      <c r="E20" s="37"/>
      <c r="F20" s="8"/>
    </row>
    <row r="21" spans="1:6" ht="19.350000000000001" customHeight="1" x14ac:dyDescent="0.3">
      <c r="A21" s="7">
        <v>435</v>
      </c>
      <c r="B21" s="7" t="s">
        <v>138</v>
      </c>
      <c r="C21" s="8"/>
      <c r="D21" s="12"/>
      <c r="E21" s="37" t="str">
        <f>IF(D21&gt;0,"Record Energy in Function 600","")</f>
        <v/>
      </c>
      <c r="F21" s="8"/>
    </row>
    <row r="22" spans="1:6" ht="19.350000000000001" customHeight="1" x14ac:dyDescent="0.3">
      <c r="A22" s="7">
        <v>440</v>
      </c>
      <c r="B22" s="7" t="s">
        <v>139</v>
      </c>
      <c r="C22" s="8"/>
      <c r="D22" s="12"/>
      <c r="E22" s="37"/>
      <c r="F22" s="8"/>
    </row>
    <row r="23" spans="1:6" ht="19.350000000000001" customHeight="1" x14ac:dyDescent="0.3">
      <c r="A23" s="7">
        <v>445</v>
      </c>
      <c r="B23" s="7" t="s">
        <v>140</v>
      </c>
      <c r="C23" s="8"/>
      <c r="D23" s="12"/>
      <c r="E23" s="37"/>
      <c r="F23" s="8"/>
    </row>
    <row r="24" spans="1:6" ht="19.350000000000001" customHeight="1" x14ac:dyDescent="0.3">
      <c r="A24" s="7">
        <v>450</v>
      </c>
      <c r="B24" s="7" t="s">
        <v>141</v>
      </c>
      <c r="C24" s="8"/>
      <c r="D24" s="12"/>
      <c r="E24" s="37"/>
      <c r="F24" s="8"/>
    </row>
    <row r="25" spans="1:6" ht="19.350000000000001" customHeight="1" x14ac:dyDescent="0.3">
      <c r="A25" s="7">
        <v>480</v>
      </c>
      <c r="B25" s="7" t="s">
        <v>142</v>
      </c>
      <c r="C25" s="8"/>
      <c r="D25" s="12"/>
      <c r="E25" s="37"/>
      <c r="F25" s="8"/>
    </row>
    <row r="26" spans="1:6" ht="19.350000000000001" customHeight="1" x14ac:dyDescent="0.3">
      <c r="A26" s="7">
        <v>490</v>
      </c>
      <c r="B26" s="7" t="s">
        <v>143</v>
      </c>
      <c r="C26" s="8"/>
      <c r="D26" s="15"/>
      <c r="E26" s="37"/>
      <c r="F26" s="8"/>
    </row>
    <row r="27" spans="1:6" ht="19.350000000000001" customHeight="1" x14ac:dyDescent="0.3">
      <c r="A27" s="10"/>
      <c r="B27" s="16"/>
      <c r="C27" s="8"/>
      <c r="D27" s="12"/>
      <c r="E27" s="37"/>
      <c r="F27" s="8"/>
    </row>
    <row r="28" spans="1:6" ht="19.350000000000001" customHeight="1" x14ac:dyDescent="0.3">
      <c r="A28" s="10"/>
      <c r="B28" s="16"/>
      <c r="C28" s="8"/>
      <c r="D28" s="12"/>
      <c r="E28" s="37"/>
      <c r="F28" s="8"/>
    </row>
    <row r="29" spans="1:6" ht="19.350000000000001" customHeight="1" x14ac:dyDescent="0.3">
      <c r="A29" s="10"/>
      <c r="B29" s="16"/>
      <c r="C29" s="8"/>
      <c r="D29" s="12"/>
      <c r="E29" s="37"/>
      <c r="F29" s="8"/>
    </row>
    <row r="30" spans="1:6" ht="19.350000000000001" customHeight="1" x14ac:dyDescent="0.3">
      <c r="A30" s="7">
        <v>510</v>
      </c>
      <c r="B30" s="7" t="s">
        <v>144</v>
      </c>
      <c r="C30" s="8"/>
      <c r="D30" s="17"/>
      <c r="E30" s="37"/>
      <c r="F30" s="8"/>
    </row>
    <row r="31" spans="1:6" ht="19.350000000000001" customHeight="1" thickBot="1" x14ac:dyDescent="0.35">
      <c r="A31" s="10"/>
      <c r="B31" s="9" t="s">
        <v>145</v>
      </c>
      <c r="C31" s="7"/>
      <c r="D31" s="13"/>
      <c r="E31" s="33">
        <f>SUM(D16:D30)</f>
        <v>0</v>
      </c>
      <c r="F31" s="8"/>
    </row>
    <row r="32" spans="1:6" ht="45" customHeight="1" thickTop="1" thickBot="1" x14ac:dyDescent="0.35">
      <c r="A32" s="10"/>
      <c r="B32" s="9" t="s">
        <v>146</v>
      </c>
      <c r="C32" s="7"/>
      <c r="D32" s="13"/>
      <c r="E32" s="33">
        <f>E31+E14</f>
        <v>0</v>
      </c>
      <c r="F32" s="8"/>
    </row>
    <row r="33" spans="1:5" ht="15.75" thickTop="1" x14ac:dyDescent="0.25">
      <c r="A33" s="3"/>
      <c r="E33" s="38" t="s">
        <v>172</v>
      </c>
    </row>
  </sheetData>
  <sheetProtection selectLockedCells="1"/>
  <mergeCells count="1">
    <mergeCell ref="A1:F1"/>
  </mergeCells>
  <conditionalFormatting sqref="B27">
    <cfRule type="expression" dxfId="30" priority="3">
      <formula>$D$27&gt;0</formula>
    </cfRule>
  </conditionalFormatting>
  <conditionalFormatting sqref="B28">
    <cfRule type="expression" dxfId="29" priority="4">
      <formula>$D$28&gt;0</formula>
    </cfRule>
  </conditionalFormatting>
  <conditionalFormatting sqref="B29">
    <cfRule type="expression" dxfId="28" priority="2">
      <formula>$D$29&gt;0</formula>
    </cfRule>
  </conditionalFormatting>
  <conditionalFormatting sqref="F6">
    <cfRule type="expression" dxfId="27" priority="5">
      <formula>$D$6&gt;0</formula>
    </cfRule>
  </conditionalFormatting>
  <conditionalFormatting sqref="F7">
    <cfRule type="expression" dxfId="26" priority="1">
      <formula>$D$7&gt;0</formula>
    </cfRule>
  </conditionalFormatting>
  <dataValidations count="39">
    <dataValidation allowBlank="1" showInputMessage="1" showErrorMessage="1" prompt="Calculated Total Non-Personnel expenses. Move to next row." sqref="E31" xr:uid="{00000000-0002-0000-0C00-000000000000}"/>
    <dataValidation allowBlank="1" showInputMessage="1" showErrorMessage="1" prompt="Calculated Total Salaries and Employee Benefits. Move to next row." sqref="E14" xr:uid="{00000000-0002-0000-0C00-000001000000}"/>
    <dataValidation type="whole" allowBlank="1" showInputMessage="1" showErrorMessage="1" error="whole dollar entry only. Please round to nearest whole dollar" prompt="Enter Equipment amount here. Move to next row." sqref="D30" xr:uid="{00000000-0002-0000-0C00-000002000000}">
      <formula1>0</formula1>
      <formula2>99999999999999900</formula2>
    </dataValidation>
    <dataValidation type="whole" allowBlank="1" showInputMessage="1" showErrorMessage="1" error="Whole dollar entry only. Please round to nearest whole dollar." prompt="Enter Other identified expenses here. Move to next row." sqref="D27:D29" xr:uid="{00000000-0002-0000-0C00-000003000000}">
      <formula1>0</formula1>
      <formula2>99999999999999900</formula2>
    </dataValidation>
    <dataValidation allowBlank="1" showInputMessage="1" showErrorMessage="1" prompt="Enter description of Other Expenses here. Move two columns to the right to enter amount." sqref="B27:B29" xr:uid="{00000000-0002-0000-0C00-000004000000}"/>
    <dataValidation allowBlank="1" showInputMessage="1" showErrorMessage="1" prompt="Move to next row to enter other expenses." sqref="B26" xr:uid="{00000000-0002-0000-0C00-000005000000}"/>
    <dataValidation type="whole" allowBlank="1" showInputMessage="1" showErrorMessage="1" error="Whole dollar entry only. Please round to nearest whole dollar." prompt="Enter Tuition and Stipends amount here. Move to next row." sqref="D25" xr:uid="{00000000-0002-0000-0C00-000006000000}">
      <formula1>0</formula1>
      <formula2>99999999999999</formula2>
    </dataValidation>
    <dataValidation type="whole" allowBlank="1" showInputMessage="1" showErrorMessage="1" error="Whole dollar entry only. Please round to nearest whole dollar." prompt="Enter Supplies, Materials and Media amount here. Move to next row." sqref="D24" xr:uid="{00000000-0002-0000-0C00-000007000000}">
      <formula1>0</formula1>
      <formula2>99999999999</formula2>
    </dataValidation>
    <dataValidation type="whole" allowBlank="1" showInputMessage="1" showErrorMessage="1" error="Whole dollar entry only. Please round to nearest whole dollar." prompt="Enter Insurance and Bond Premiums amount here. Move to next row." sqref="D23" xr:uid="{00000000-0002-0000-0C00-000008000000}">
      <formula1>0</formula1>
      <formula2>99999999999</formula2>
    </dataValidation>
    <dataValidation type="whole" allowBlank="1" showInputMessage="1" showErrorMessage="1" error="Whole dollar entry only. Please round to nearest whole dollar." prompt="Enter Other Purchased Services amount here. Move to next row." sqref="D22" xr:uid="{00000000-0002-0000-0C00-000009000000}">
      <formula1>0</formula1>
      <formula2>99999999999999</formula2>
    </dataValidation>
    <dataValidation type="whole" allowBlank="1" showInputMessage="1" showErrorMessage="1" error="Whole dollar entry only. Please round to nearest whole dollar." prompt="Enter Energy amount here. Move to next row." sqref="D21" xr:uid="{00000000-0002-0000-0C00-00000A000000}">
      <formula1>0</formula1>
      <formula2>9999999999999990</formula2>
    </dataValidation>
    <dataValidation type="whole" allowBlank="1" showInputMessage="1" showErrorMessage="1" error="Whole dollar entry only. Please round to nearest whole dollar." prompt="Enter Utility Services amount here. Move to next row." sqref="D20" xr:uid="{00000000-0002-0000-0C00-00000B000000}">
      <formula1>0</formula1>
      <formula2>999999999999</formula2>
    </dataValidation>
    <dataValidation type="whole" allowBlank="1" showInputMessage="1" showErrorMessage="1" error="Whole dollar entry only. Please round to nearest whole dollar." prompt="Enter Student Travel amount here. Move to next row." sqref="D19" xr:uid="{00000000-0002-0000-0C00-00000C000000}">
      <formula1>0</formula1>
      <formula2>9999999999999</formula2>
    </dataValidation>
    <dataValidation type="whole" allowBlank="1" showInputMessage="1" showErrorMessage="1" error="Whole dollar entry only. Please round to nearest whole dollar." prompt="Enter Staff Travel amount here. Move to next row." sqref="D18" xr:uid="{00000000-0002-0000-0C00-00000D000000}">
      <formula1>0</formula1>
      <formula2>9999999999999990</formula2>
    </dataValidation>
    <dataValidation type="whole" allowBlank="1" showInputMessage="1" showErrorMessage="1" error="Whole dollar entry only. Please round to nearest whole dollar." prompt="Enter Chief Administrator Contract Services amount here. Move to next row." sqref="D17" xr:uid="{00000000-0002-0000-0C00-00000E000000}">
      <formula1>0</formula1>
      <formula2>99999999</formula2>
    </dataValidation>
    <dataValidation type="whole" allowBlank="1" showInputMessage="1" showErrorMessage="1" error="Whole dollar entry only. Please round to nearest whole dollar." prompt="Enter Professional and Technical Services amount here. Move to next row." sqref="D16" xr:uid="{00000000-0002-0000-0C00-00000F000000}">
      <formula1>0</formula1>
      <formula2>999999999999999</formula2>
    </dataValidation>
    <dataValidation type="whole" allowBlank="1" showInputMessage="1" showErrorMessage="1" error="whole dollar entry only. Please round to nearest whole dollar" sqref="D15 D26" xr:uid="{00000000-0002-0000-0C00-000010000000}">
      <formula1>0</formula1>
      <formula2>99999999999999900</formula2>
    </dataValidation>
    <dataValidation allowBlank="1" showInputMessage="1" showErrorMessage="1" prompt="Calculated Total Salaries, Benefits, and Non-Personnel. This amount is automatically transferred to (19) on page 2. Move to next row." sqref="E32" xr:uid="{00000000-0002-0000-0C00-000011000000}"/>
    <dataValidation allowBlank="1" showInputMessage="1" showErrorMessage="1" prompt="Calculated Total Employee Benefits. Move to next row." sqref="E13" xr:uid="{00000000-0002-0000-0C00-000012000000}"/>
    <dataValidation type="whole" allowBlank="1" showInputMessage="1" showErrorMessage="1" error="Whole dollar entry only. Please round to nearest whole dollar." prompt="Enter transportation allowance amount here. Move to next row." sqref="D12" xr:uid="{00000000-0002-0000-0C00-000013000000}">
      <formula1>0</formula1>
      <formula2>9999999999999</formula2>
    </dataValidation>
    <dataValidation type="whole" allowBlank="1" showInputMessage="1" showErrorMessage="1" error="Whole dollar entry only. Please round to nearest whole dollar." prompt="Enter Housing Allowance/Subsidy amount here. Move to next row." sqref="D11" xr:uid="{00000000-0002-0000-0C00-000014000000}">
      <formula1>0</formula1>
      <formula2>99999999999999</formula2>
    </dataValidation>
    <dataValidation type="whole" allowBlank="1" showInputMessage="1" showErrorMessage="1" error="Whole dollar entry only. Please round to nearest whole dollar." prompt="Enter certificated salaries amount here. Move two columns to the right to enter FTEs." sqref="D6" xr:uid="{00000000-0002-0000-0C00-000015000000}">
      <formula1>0</formula1>
      <formula2>99999999999999900</formula2>
    </dataValidation>
    <dataValidation type="whole" allowBlank="1" showInputMessage="1" showErrorMessage="1" error="Whole dollar entry only. Please round to nearest whole dollar." prompt="Enter Employee Benefits amount here. Move to next row." sqref="D10" xr:uid="{00000000-0002-0000-0C00-000016000000}">
      <formula1>0</formula1>
      <formula2>999999999999999000</formula2>
    </dataValidation>
    <dataValidation allowBlank="1" showInputMessage="1" showErrorMessage="1" prompt="Enter Non-certified salaries FTE here. Move to next row." sqref="F7" xr:uid="{00000000-0002-0000-0C00-000017000000}"/>
    <dataValidation allowBlank="1" showInputMessage="1" showErrorMessage="1" prompt="Enter certified salaries FTE here. Move to next row." sqref="F6" xr:uid="{00000000-0002-0000-0C00-000018000000}"/>
    <dataValidation type="whole" allowBlank="1" showInputMessage="1" showErrorMessage="1" error="Whole dollar entry only. Please round to nearest whole dollar." prompt="Enter Non-certificated salaries amount here. Move two columns to the right to enter FTEs." sqref="D7" xr:uid="{00000000-0002-0000-0C00-000019000000}">
      <formula1>0</formula1>
      <formula2>99999999999999900</formula2>
    </dataValidation>
    <dataValidation allowBlank="1" showInputMessage="1" showErrorMessage="1" prompt="Calculated Total for Function 100 - Salaries.  Move to next row." sqref="E8" xr:uid="{00000000-0002-0000-0C00-00001A000000}"/>
    <dataValidation type="whole" allowBlank="1" showInputMessage="1" showErrorMessage="1" error="whole dollar entry only. Please round to nearest whole dollar" prompt="Move to next column to see calculated total." sqref="D8 D13:D14 D31:D32" xr:uid="{00000000-0002-0000-0C00-00001B000000}">
      <formula1>0</formula1>
      <formula2>99999999999999900</formula2>
    </dataValidation>
    <dataValidation allowBlank="1" showInputMessage="1" showErrorMessage="1" prompt="Move to next row." sqref="A2 A9 A5 A15" xr:uid="{00000000-0002-0000-0C00-00001C000000}"/>
    <dataValidation allowBlank="1" showInputMessage="1" showErrorMessage="1" prompt="This is the column-header to enter Personnel FTEs. Move to next row." sqref="F4" xr:uid="{00000000-0002-0000-0C00-00001D000000}"/>
    <dataValidation allowBlank="1" showInputMessage="1" showErrorMessage="1" prompt="This is a subtotal column header. Move to next column." sqref="E4" xr:uid="{00000000-0002-0000-0C00-00001E000000}"/>
    <dataValidation type="whole" allowBlank="1" showInputMessage="1" showErrorMessage="1" error="whole dollar entry only. Please round to nearest whole dollar" prompt="Move to next column." sqref="D4" xr:uid="{00000000-0002-0000-0C00-00001F000000}">
      <formula1>0</formula1>
      <formula2>99999999999999900</formula2>
    </dataValidation>
    <dataValidation allowBlank="1" showInputMessage="1" showErrorMessage="1" prompt="Object code column. Move to next column." sqref="B4" xr:uid="{00000000-0002-0000-0C00-000020000000}"/>
    <dataValidation allowBlank="1" showInputMessage="1" showErrorMessage="1" prompt="This column is a blank space divider between object code and Amount. Move to next column." sqref="C4 C6:C8 C10:C14 C16:C25 C27:C32" xr:uid="{00000000-0002-0000-0C00-000021000000}"/>
    <dataValidation allowBlank="1" showErrorMessage="1" prompt="Move to next row" sqref="F2" xr:uid="{00000000-0002-0000-0C00-000022000000}"/>
    <dataValidation allowBlank="1" showErrorMessage="1" prompt="Move to next column." sqref="B2" xr:uid="{00000000-0002-0000-0C00-000023000000}"/>
    <dataValidation allowBlank="1" showInputMessage="1" showErrorMessage="1" prompt="Data label for above cell. Move to next row." sqref="A3" xr:uid="{00000000-0002-0000-0C00-000024000000}"/>
    <dataValidation allowBlank="1" showErrorMessage="1" prompt="Move to next row." sqref="C2:C3 D2:E2" xr:uid="{00000000-0002-0000-0C00-000025000000}"/>
    <dataValidation allowBlank="1" showInputMessage="1" showErrorMessage="1" prompt="Intentionally blank. Move to next column." sqref="A8 A13:A14 A27:A29 A31:A32 E6:E7" xr:uid="{00000000-0002-0000-0C00-000026000000}"/>
  </dataValidations>
  <pageMargins left="0.25" right="0.25" top="0.75" bottom="0.75" header="0.3" footer="0.3"/>
  <pageSetup scale="76" orientation="portrait" r:id="rId1"/>
  <headerFooter>
    <oddHeader xml:space="preserve">&amp;C </oddHeader>
    <oddFooter>&amp;LForm # 05-18-045
Alaska Department of Education &amp; Early Development</oddFooter>
  </headerFooter>
  <colBreaks count="1" manualBreakCount="1">
    <brk id="6" max="32"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F33"/>
  <sheetViews>
    <sheetView workbookViewId="0">
      <selection sqref="A1:F1"/>
    </sheetView>
  </sheetViews>
  <sheetFormatPr defaultColWidth="8.85546875" defaultRowHeight="15" x14ac:dyDescent="0.25"/>
  <cols>
    <col min="1" max="1" width="15" customWidth="1"/>
    <col min="2" max="2" width="52.5703125" customWidth="1"/>
    <col min="3" max="3" width="5.42578125" customWidth="1"/>
    <col min="4" max="5" width="18.140625" customWidth="1"/>
    <col min="6" max="6" width="18.85546875" bestFit="1" customWidth="1"/>
  </cols>
  <sheetData>
    <row r="1" spans="1:6" ht="70.349999999999994" customHeight="1" x14ac:dyDescent="0.25">
      <c r="A1" s="90" t="s">
        <v>233</v>
      </c>
      <c r="B1" s="90"/>
      <c r="C1" s="90"/>
      <c r="D1" s="90"/>
      <c r="E1" s="90"/>
      <c r="F1" s="90"/>
    </row>
    <row r="2" spans="1:6" ht="16.5" x14ac:dyDescent="0.25">
      <c r="A2" s="61">
        <f>'Signature Page'!B3</f>
        <v>0</v>
      </c>
      <c r="B2" s="7"/>
      <c r="C2" s="7"/>
      <c r="D2" s="7"/>
      <c r="E2" s="7"/>
      <c r="F2" s="29" t="s">
        <v>173</v>
      </c>
    </row>
    <row r="3" spans="1:6" ht="17.25" x14ac:dyDescent="0.3">
      <c r="A3" s="7" t="s">
        <v>20</v>
      </c>
      <c r="B3" s="7"/>
      <c r="C3" s="7"/>
      <c r="D3" s="7"/>
      <c r="E3" s="7"/>
      <c r="F3" s="8"/>
    </row>
    <row r="4" spans="1:6" ht="45" customHeight="1" x14ac:dyDescent="0.3">
      <c r="A4" s="9" t="s">
        <v>174</v>
      </c>
      <c r="B4" s="30"/>
      <c r="C4" s="8"/>
      <c r="D4" s="35" t="s">
        <v>78</v>
      </c>
      <c r="E4" s="10"/>
      <c r="F4" s="35" t="s">
        <v>124</v>
      </c>
    </row>
    <row r="5" spans="1:6" ht="30" customHeight="1" x14ac:dyDescent="0.3">
      <c r="A5" s="36" t="s">
        <v>214</v>
      </c>
      <c r="B5" s="7"/>
      <c r="C5" s="8"/>
      <c r="D5" s="8"/>
      <c r="E5" s="8"/>
      <c r="F5" s="8"/>
    </row>
    <row r="6" spans="1:6" ht="19.350000000000001" customHeight="1" x14ac:dyDescent="0.3">
      <c r="A6" s="7">
        <v>310</v>
      </c>
      <c r="B6" s="7" t="s">
        <v>125</v>
      </c>
      <c r="C6" s="8"/>
      <c r="D6" s="12"/>
      <c r="E6" s="10"/>
      <c r="F6" s="81"/>
    </row>
    <row r="7" spans="1:6" ht="19.350000000000001" customHeight="1" x14ac:dyDescent="0.3">
      <c r="A7" s="7">
        <v>320</v>
      </c>
      <c r="B7" s="7" t="s">
        <v>126</v>
      </c>
      <c r="C7" s="8"/>
      <c r="D7" s="12"/>
      <c r="E7" s="10"/>
      <c r="F7" s="81"/>
    </row>
    <row r="8" spans="1:6" ht="19.350000000000001" customHeight="1" thickBot="1" x14ac:dyDescent="0.35">
      <c r="A8" s="10"/>
      <c r="B8" s="9" t="s">
        <v>127</v>
      </c>
      <c r="C8" s="7"/>
      <c r="D8" s="13"/>
      <c r="E8" s="33">
        <f>SUM(D6:D7)</f>
        <v>0</v>
      </c>
      <c r="F8" s="8"/>
    </row>
    <row r="9" spans="1:6" ht="19.350000000000001" customHeight="1" thickTop="1" x14ac:dyDescent="0.3">
      <c r="A9" s="36" t="s">
        <v>216</v>
      </c>
      <c r="B9" s="7"/>
      <c r="C9" s="8"/>
      <c r="D9" s="8"/>
      <c r="E9" s="8"/>
      <c r="F9" s="8"/>
    </row>
    <row r="10" spans="1:6" ht="19.350000000000001" customHeight="1" x14ac:dyDescent="0.3">
      <c r="A10" s="7">
        <v>360</v>
      </c>
      <c r="B10" s="7" t="s">
        <v>128</v>
      </c>
      <c r="C10" s="8"/>
      <c r="D10" s="12"/>
      <c r="E10" s="8"/>
      <c r="F10" s="8"/>
    </row>
    <row r="11" spans="1:6" ht="19.350000000000001" customHeight="1" x14ac:dyDescent="0.3">
      <c r="A11" s="7">
        <v>380</v>
      </c>
      <c r="B11" s="7" t="s">
        <v>129</v>
      </c>
      <c r="C11" s="8"/>
      <c r="D11" s="12"/>
      <c r="E11" s="8"/>
      <c r="F11" s="8"/>
    </row>
    <row r="12" spans="1:6" ht="19.350000000000001" customHeight="1" x14ac:dyDescent="0.3">
      <c r="A12" s="7">
        <v>390</v>
      </c>
      <c r="B12" s="7" t="s">
        <v>130</v>
      </c>
      <c r="C12" s="8"/>
      <c r="D12" s="12"/>
      <c r="E12" s="8"/>
      <c r="F12" s="8"/>
    </row>
    <row r="13" spans="1:6" ht="19.350000000000001" customHeight="1" thickBot="1" x14ac:dyDescent="0.35">
      <c r="A13" s="10"/>
      <c r="B13" s="9" t="s">
        <v>131</v>
      </c>
      <c r="C13" s="8"/>
      <c r="D13" s="13"/>
      <c r="E13" s="33">
        <f>SUM(D10:D12)</f>
        <v>0</v>
      </c>
      <c r="F13" s="8"/>
    </row>
    <row r="14" spans="1:6" ht="40.35" customHeight="1" thickTop="1" thickBot="1" x14ac:dyDescent="0.35">
      <c r="A14" s="10"/>
      <c r="B14" s="9" t="s">
        <v>132</v>
      </c>
      <c r="C14" s="7"/>
      <c r="D14" s="13"/>
      <c r="E14" s="33">
        <f>E8+E13</f>
        <v>0</v>
      </c>
      <c r="F14" s="8"/>
    </row>
    <row r="15" spans="1:6" ht="45" customHeight="1" thickTop="1" x14ac:dyDescent="0.3">
      <c r="A15" s="36" t="s">
        <v>215</v>
      </c>
      <c r="B15" s="7"/>
      <c r="C15" s="14"/>
      <c r="D15" s="13"/>
      <c r="E15" s="37"/>
      <c r="F15" s="8"/>
    </row>
    <row r="16" spans="1:6" ht="19.350000000000001" customHeight="1" x14ac:dyDescent="0.3">
      <c r="A16" s="7">
        <v>410</v>
      </c>
      <c r="B16" s="7" t="s">
        <v>133</v>
      </c>
      <c r="C16" s="8"/>
      <c r="D16" s="12"/>
      <c r="E16" s="37"/>
      <c r="F16" s="8"/>
    </row>
    <row r="17" spans="1:6" ht="19.350000000000001" customHeight="1" x14ac:dyDescent="0.3">
      <c r="A17" s="7">
        <v>420</v>
      </c>
      <c r="B17" s="7" t="s">
        <v>135</v>
      </c>
      <c r="C17" s="8"/>
      <c r="D17" s="12"/>
      <c r="E17" s="37"/>
      <c r="F17" s="8"/>
    </row>
    <row r="18" spans="1:6" ht="19.350000000000001" customHeight="1" x14ac:dyDescent="0.3">
      <c r="A18" s="7">
        <v>425</v>
      </c>
      <c r="B18" s="7" t="s">
        <v>136</v>
      </c>
      <c r="C18" s="8"/>
      <c r="D18" s="12"/>
      <c r="E18" s="37"/>
      <c r="F18" s="8"/>
    </row>
    <row r="19" spans="1:6" ht="19.350000000000001" customHeight="1" x14ac:dyDescent="0.3">
      <c r="A19" s="7">
        <v>430</v>
      </c>
      <c r="B19" s="7" t="s">
        <v>137</v>
      </c>
      <c r="C19" s="8"/>
      <c r="D19" s="12"/>
      <c r="E19" s="37"/>
      <c r="F19" s="8"/>
    </row>
    <row r="20" spans="1:6" ht="19.350000000000001" customHeight="1" x14ac:dyDescent="0.3">
      <c r="A20" s="7">
        <v>435</v>
      </c>
      <c r="B20" s="7" t="s">
        <v>138</v>
      </c>
      <c r="C20" s="8"/>
      <c r="D20" s="12"/>
      <c r="E20" s="37" t="str">
        <f>IF(D20&gt;0,"Record Energy in Function 600","")</f>
        <v/>
      </c>
      <c r="F20" s="8"/>
    </row>
    <row r="21" spans="1:6" ht="19.350000000000001" customHeight="1" x14ac:dyDescent="0.3">
      <c r="A21" s="7">
        <v>440</v>
      </c>
      <c r="B21" s="7" t="s">
        <v>139</v>
      </c>
      <c r="C21" s="8"/>
      <c r="D21" s="12"/>
      <c r="E21" s="37"/>
      <c r="F21" s="8"/>
    </row>
    <row r="22" spans="1:6" ht="19.350000000000001" customHeight="1" x14ac:dyDescent="0.3">
      <c r="A22" s="7">
        <v>445</v>
      </c>
      <c r="B22" s="7" t="s">
        <v>140</v>
      </c>
      <c r="C22" s="8"/>
      <c r="D22" s="12"/>
      <c r="E22" s="37"/>
      <c r="F22" s="8"/>
    </row>
    <row r="23" spans="1:6" ht="19.350000000000001" customHeight="1" x14ac:dyDescent="0.3">
      <c r="A23" s="7">
        <v>450</v>
      </c>
      <c r="B23" s="7" t="s">
        <v>141</v>
      </c>
      <c r="C23" s="8"/>
      <c r="D23" s="12"/>
      <c r="E23" s="37"/>
      <c r="F23" s="8"/>
    </row>
    <row r="24" spans="1:6" ht="19.350000000000001" customHeight="1" x14ac:dyDescent="0.3">
      <c r="A24" s="7">
        <v>480</v>
      </c>
      <c r="B24" s="7" t="s">
        <v>142</v>
      </c>
      <c r="C24" s="8"/>
      <c r="D24" s="12"/>
      <c r="E24" s="37"/>
      <c r="F24" s="8"/>
    </row>
    <row r="25" spans="1:6" ht="19.350000000000001" customHeight="1" x14ac:dyDescent="0.3">
      <c r="A25" s="7">
        <v>490</v>
      </c>
      <c r="B25" s="7" t="s">
        <v>143</v>
      </c>
      <c r="C25" s="8"/>
      <c r="D25" s="15"/>
      <c r="E25" s="37"/>
      <c r="F25" s="8"/>
    </row>
    <row r="26" spans="1:6" ht="19.350000000000001" customHeight="1" x14ac:dyDescent="0.3">
      <c r="A26" s="10"/>
      <c r="B26" s="16"/>
      <c r="C26" s="8"/>
      <c r="D26" s="12"/>
      <c r="E26" s="37"/>
      <c r="F26" s="8"/>
    </row>
    <row r="27" spans="1:6" ht="19.350000000000001" customHeight="1" x14ac:dyDescent="0.3">
      <c r="A27" s="10"/>
      <c r="B27" s="16"/>
      <c r="C27" s="8"/>
      <c r="D27" s="12"/>
      <c r="E27" s="37"/>
      <c r="F27" s="8"/>
    </row>
    <row r="28" spans="1:6" ht="19.350000000000001" customHeight="1" x14ac:dyDescent="0.3">
      <c r="A28" s="10"/>
      <c r="B28" s="16"/>
      <c r="C28" s="8"/>
      <c r="D28" s="12"/>
      <c r="E28" s="37"/>
      <c r="F28" s="8"/>
    </row>
    <row r="29" spans="1:6" ht="19.350000000000001" customHeight="1" x14ac:dyDescent="0.3">
      <c r="A29" s="10">
        <v>495</v>
      </c>
      <c r="B29" s="39" t="s">
        <v>175</v>
      </c>
      <c r="C29" s="8"/>
      <c r="D29" s="12"/>
      <c r="E29" s="37"/>
      <c r="F29" s="8"/>
    </row>
    <row r="30" spans="1:6" ht="19.350000000000001" customHeight="1" x14ac:dyDescent="0.3">
      <c r="A30" s="7">
        <v>510</v>
      </c>
      <c r="B30" s="7" t="s">
        <v>144</v>
      </c>
      <c r="C30" s="8"/>
      <c r="D30" s="12"/>
      <c r="E30" s="37"/>
      <c r="F30" s="8"/>
    </row>
    <row r="31" spans="1:6" ht="19.350000000000001" customHeight="1" thickBot="1" x14ac:dyDescent="0.35">
      <c r="A31" s="10"/>
      <c r="B31" s="9" t="s">
        <v>145</v>
      </c>
      <c r="C31" s="7"/>
      <c r="D31" s="13"/>
      <c r="E31" s="33">
        <f>SUM(D16:D30)</f>
        <v>0</v>
      </c>
      <c r="F31" s="8"/>
    </row>
    <row r="32" spans="1:6" ht="45" customHeight="1" thickTop="1" thickBot="1" x14ac:dyDescent="0.35">
      <c r="A32" s="10"/>
      <c r="B32" s="9" t="s">
        <v>146</v>
      </c>
      <c r="C32" s="7"/>
      <c r="D32" s="13"/>
      <c r="E32" s="33">
        <f>E31+E14</f>
        <v>0</v>
      </c>
      <c r="F32" s="8"/>
    </row>
    <row r="33" spans="1:5" ht="15.75" thickTop="1" x14ac:dyDescent="0.25">
      <c r="A33" s="3"/>
      <c r="E33" s="38" t="s">
        <v>176</v>
      </c>
    </row>
  </sheetData>
  <sheetProtection selectLockedCells="1"/>
  <mergeCells count="1">
    <mergeCell ref="A1:F1"/>
  </mergeCells>
  <conditionalFormatting sqref="B26">
    <cfRule type="expression" dxfId="25" priority="3">
      <formula>$D$26&gt;0</formula>
    </cfRule>
  </conditionalFormatting>
  <conditionalFormatting sqref="B27">
    <cfRule type="expression" dxfId="24" priority="2">
      <formula>$D$27&gt;0</formula>
    </cfRule>
  </conditionalFormatting>
  <conditionalFormatting sqref="B28">
    <cfRule type="expression" dxfId="23" priority="1">
      <formula>$D$28&gt;0</formula>
    </cfRule>
  </conditionalFormatting>
  <conditionalFormatting sqref="F6">
    <cfRule type="expression" dxfId="22" priority="5">
      <formula>$D$6&gt;0</formula>
    </cfRule>
  </conditionalFormatting>
  <conditionalFormatting sqref="F7">
    <cfRule type="expression" dxfId="21" priority="4">
      <formula>$D$7&gt;0</formula>
    </cfRule>
  </conditionalFormatting>
  <dataValidations count="40">
    <dataValidation allowBlank="1" showErrorMessage="1" prompt="Move to next row." sqref="C2:C3 D2:E2" xr:uid="{00000000-0002-0000-0D00-000000000000}"/>
    <dataValidation allowBlank="1" showInputMessage="1" showErrorMessage="1" prompt="Data label for above cell. Move to next row." sqref="A3" xr:uid="{00000000-0002-0000-0D00-000001000000}"/>
    <dataValidation allowBlank="1" showErrorMessage="1" prompt="Move to next column." sqref="B2" xr:uid="{00000000-0002-0000-0D00-000002000000}"/>
    <dataValidation allowBlank="1" showErrorMessage="1" prompt="Move to next row" sqref="F2" xr:uid="{00000000-0002-0000-0D00-000003000000}"/>
    <dataValidation allowBlank="1" showInputMessage="1" showErrorMessage="1" prompt="This column is a blank space divider between object code and Amount. Move to next column." sqref="C4 C6:C8 C10:C14 C26:C32 C16:C24" xr:uid="{00000000-0002-0000-0D00-000004000000}"/>
    <dataValidation allowBlank="1" showInputMessage="1" showErrorMessage="1" prompt="Object code column. Move to next column." sqref="B4" xr:uid="{00000000-0002-0000-0D00-000005000000}"/>
    <dataValidation type="whole" allowBlank="1" showInputMessage="1" showErrorMessage="1" error="whole dollar entry only. Please round to nearest whole dollar" prompt="Move to next column." sqref="D4" xr:uid="{00000000-0002-0000-0D00-000006000000}">
      <formula1>0</formula1>
      <formula2>99999999999999900</formula2>
    </dataValidation>
    <dataValidation allowBlank="1" showInputMessage="1" showErrorMessage="1" prompt="This is a subtotal column header. Move to next column." sqref="E4" xr:uid="{00000000-0002-0000-0D00-000007000000}"/>
    <dataValidation allowBlank="1" showInputMessage="1" showErrorMessage="1" prompt="This is the column-header to enter Personnel FTEs. Move to next row." sqref="F4" xr:uid="{00000000-0002-0000-0D00-000008000000}"/>
    <dataValidation allowBlank="1" showInputMessage="1" showErrorMessage="1" prompt="Move to next row." sqref="A2 A9 A5 A15" xr:uid="{00000000-0002-0000-0D00-000009000000}"/>
    <dataValidation allowBlank="1" showInputMessage="1" showErrorMessage="1" prompt="Intensionally blank. Move to next column." sqref="A29" xr:uid="{00000000-0002-0000-0D00-00000A000000}"/>
    <dataValidation type="whole" allowBlank="1" showInputMessage="1" showErrorMessage="1" error="whole dollar entry only. Please round to nearest whole dollar" prompt="Move to next column to see calculated total." sqref="D8 D13:D14 D31:D32" xr:uid="{00000000-0002-0000-0D00-00000B000000}">
      <formula1>0</formula1>
      <formula2>99999999999999900</formula2>
    </dataValidation>
    <dataValidation allowBlank="1" showInputMessage="1" showErrorMessage="1" prompt="Calculated Total for Function 100 - Salaries.  Move to next row." sqref="E8" xr:uid="{00000000-0002-0000-0D00-00000C000000}"/>
    <dataValidation type="whole" allowBlank="1" showInputMessage="1" showErrorMessage="1" error="Whole dollar entry only. Please round to nearest whole dollar." prompt="Enter Non-certificated salaries amount here. Move two columns to the right to enter FTEs." sqref="D7" xr:uid="{00000000-0002-0000-0D00-00000D000000}">
      <formula1>0</formula1>
      <formula2>99999999999999900</formula2>
    </dataValidation>
    <dataValidation allowBlank="1" showInputMessage="1" showErrorMessage="1" prompt="Enter certified salaries FTE here. Move to next row." sqref="F6" xr:uid="{00000000-0002-0000-0D00-00000E000000}"/>
    <dataValidation allowBlank="1" showInputMessage="1" showErrorMessage="1" prompt="Enter Non-certified salaries FTE here. Move to next row." sqref="F7" xr:uid="{00000000-0002-0000-0D00-00000F000000}"/>
    <dataValidation type="whole" allowBlank="1" showInputMessage="1" showErrorMessage="1" error="Whole dollar entry only. Please round to nearest whole dollar." prompt="Enter Employee Benefits amount here. Move to next row." sqref="D10" xr:uid="{00000000-0002-0000-0D00-000010000000}">
      <formula1>0</formula1>
      <formula2>9999999999999</formula2>
    </dataValidation>
    <dataValidation type="whole" allowBlank="1" showInputMessage="1" showErrorMessage="1" error="Whole dollar entry only. Please round to nearest whole dollar." prompt="Enter certificated salaries amount here. Move two columns to the right to enter FTEs." sqref="D6" xr:uid="{00000000-0002-0000-0D00-000011000000}">
      <formula1>0</formula1>
      <formula2>99999999999999900</formula2>
    </dataValidation>
    <dataValidation type="whole" allowBlank="1" showInputMessage="1" showErrorMessage="1" error="Whole dollar entry only. Please round to nearest whole dollar." prompt="Enter Housing Allowance/Subsidy amount here. Move to next row." sqref="D11" xr:uid="{00000000-0002-0000-0D00-000012000000}">
      <formula1>0</formula1>
      <formula2>999999999999</formula2>
    </dataValidation>
    <dataValidation type="whole" allowBlank="1" showInputMessage="1" showErrorMessage="1" error="Whole dollar entry only. Please round to nearest whole dollar." prompt="Enter transportation allowance amount here. Move to next row." sqref="D12" xr:uid="{00000000-0002-0000-0D00-000013000000}">
      <formula1>0</formula1>
      <formula2>99999999999</formula2>
    </dataValidation>
    <dataValidation allowBlank="1" showInputMessage="1" showErrorMessage="1" prompt="Calculated Total Employee Benefits. Move to next row." sqref="E13" xr:uid="{00000000-0002-0000-0D00-000014000000}"/>
    <dataValidation allowBlank="1" showInputMessage="1" showErrorMessage="1" prompt="Calculated Total Salaries, Benefits, and Non-Personnel. This amount is automatically transferred to (20) on page 2. Move to next row." sqref="E32" xr:uid="{00000000-0002-0000-0D00-000015000000}"/>
    <dataValidation type="whole" allowBlank="1" showInputMessage="1" showErrorMessage="1" error="whole dollar entry only. Please round to nearest whole dollar" sqref="D15 D25" xr:uid="{00000000-0002-0000-0D00-000016000000}">
      <formula1>0</formula1>
      <formula2>99999999999999900</formula2>
    </dataValidation>
    <dataValidation type="whole" allowBlank="1" showInputMessage="1" showErrorMessage="1" error="Whole dollar entry only. Please round to nearest whole dollar." prompt="Enter Professional and Technical Services amount here. Move to next row." sqref="D16" xr:uid="{00000000-0002-0000-0D00-000017000000}">
      <formula1>0</formula1>
      <formula2>999999999999</formula2>
    </dataValidation>
    <dataValidation type="whole" allowBlank="1" showInputMessage="1" showErrorMessage="1" error="Whole dollar entry only. Please round to nearest whole dollar." prompt="Enter Staff Travel amount here. Move to next row." sqref="D17" xr:uid="{00000000-0002-0000-0D00-000018000000}">
      <formula1>0</formula1>
      <formula2>9999999999999</formula2>
    </dataValidation>
    <dataValidation type="whole" allowBlank="1" showInputMessage="1" showErrorMessage="1" error="Whole dollar entry only. Please round to nearest whole dollar." prompt="Enter Student Travel amount here. Move to next row." sqref="D18" xr:uid="{00000000-0002-0000-0D00-000019000000}">
      <formula1>0</formula1>
      <formula2>9999999999999</formula2>
    </dataValidation>
    <dataValidation type="whole" allowBlank="1" showInputMessage="1" showErrorMessage="1" error="Whole dollar entry only. Please round to nearest whole dollar." prompt="Enter Utility Services amount here. Move to next row." sqref="D19" xr:uid="{00000000-0002-0000-0D00-00001A000000}">
      <formula1>0</formula1>
      <formula2>9999999999</formula2>
    </dataValidation>
    <dataValidation type="whole" allowBlank="1" showInputMessage="1" showErrorMessage="1" error="Whole dollar entry only. Please round to nearest whole dollar." prompt="Enter Energy amount here. Move to next row." sqref="D20" xr:uid="{00000000-0002-0000-0D00-00001B000000}">
      <formula1>0</formula1>
      <formula2>9999999999999990</formula2>
    </dataValidation>
    <dataValidation type="whole" allowBlank="1" showInputMessage="1" showErrorMessage="1" error="Whole dollar entry only. Please round to nearest whole dollar." prompt="Enter Other Purchased Services amount here. Move to next row." sqref="D21" xr:uid="{00000000-0002-0000-0D00-00001C000000}">
      <formula1>0</formula1>
      <formula2>99999999999999</formula2>
    </dataValidation>
    <dataValidation type="whole" allowBlank="1" showInputMessage="1" showErrorMessage="1" error="Whole dollar entry only. Please round to nearest whole dollar." prompt="Enter Insurance and Bond Premiums amount here. Move to next row." sqref="D22" xr:uid="{00000000-0002-0000-0D00-00001D000000}">
      <formula1>0</formula1>
      <formula2>999999999999999</formula2>
    </dataValidation>
    <dataValidation type="whole" allowBlank="1" showInputMessage="1" showErrorMessage="1" error="Whole dollar entry only. Please round to nearest whole dollar." prompt="Enter Supplies, Materials and Media amount here. Move to next row." sqref="D23" xr:uid="{00000000-0002-0000-0D00-00001E000000}">
      <formula1>0</formula1>
      <formula2>99999999999999</formula2>
    </dataValidation>
    <dataValidation type="whole" allowBlank="1" showInputMessage="1" showErrorMessage="1" error="Whole dollar entry only. Please round to nearest whole dollar." prompt="Enter Tuition and Stipends amount here. Move to next row." sqref="D24" xr:uid="{00000000-0002-0000-0D00-00001F000000}">
      <formula1>0</formula1>
      <formula2>999999999999999</formula2>
    </dataValidation>
    <dataValidation allowBlank="1" showInputMessage="1" showErrorMessage="1" prompt="Move to next row to enter other expenses." sqref="B25" xr:uid="{00000000-0002-0000-0D00-000020000000}"/>
    <dataValidation allowBlank="1" showInputMessage="1" showErrorMessage="1" prompt="Enter description of Other Expenses here. Move two columns to the right to enter amount." sqref="B26:B29" xr:uid="{00000000-0002-0000-0D00-000021000000}"/>
    <dataValidation type="whole" allowBlank="1" showInputMessage="1" showErrorMessage="1" error="Whole dollar entry only. Please round to nearest whole dollar." prompt="Enter Other identified expenses here. Move to next row." sqref="D26:D28" xr:uid="{00000000-0002-0000-0D00-000022000000}">
      <formula1>0</formula1>
      <formula2>99999999999999900</formula2>
    </dataValidation>
    <dataValidation type="whole" allowBlank="1" showInputMessage="1" showErrorMessage="1" error="Whole dollar entry only. Please round to nearest whole dollar." prompt="Enter Equipment amount here. Move to next row." sqref="D30" xr:uid="{00000000-0002-0000-0D00-000023000000}">
      <formula1>0</formula1>
      <formula2>99999999999999900</formula2>
    </dataValidation>
    <dataValidation allowBlank="1" showInputMessage="1" showErrorMessage="1" prompt="Calculated Total Salaries and Employee Benefits. Move to next row." sqref="E14" xr:uid="{00000000-0002-0000-0D00-000024000000}"/>
    <dataValidation allowBlank="1" showInputMessage="1" showErrorMessage="1" prompt="Calculated Total Non-Personnel expenses. Move to next row." sqref="E31" xr:uid="{00000000-0002-0000-0D00-000025000000}"/>
    <dataValidation type="whole" allowBlank="1" showInputMessage="1" showErrorMessage="1" error="Please review you input number. Input in this cell should be a negative number for Indirect Costs." prompt="Enter Indirect Costs here. Move to next row." sqref="D29" xr:uid="{00000000-0002-0000-0D00-000026000000}">
      <formula1>-999999999999999000</formula1>
      <formula2>0</formula2>
    </dataValidation>
    <dataValidation allowBlank="1" showInputMessage="1" showErrorMessage="1" prompt="Intentionally blank. Move to next column." sqref="A8 A13:A14 A26:A28 A31:A32 E6:E7" xr:uid="{00000000-0002-0000-0D00-000027000000}"/>
  </dataValidations>
  <pageMargins left="0.25" right="0.25" top="0.75" bottom="0.75" header="0.3" footer="0.3"/>
  <pageSetup scale="76" orientation="portrait" r:id="rId1"/>
  <headerFooter>
    <oddHeader xml:space="preserve">&amp;C </oddHeader>
    <oddFooter>&amp;LForm # 05-18-045
Alaska Department of Education &amp; Early Development</oddFooter>
  </headerFooter>
  <colBreaks count="1" manualBreakCount="1">
    <brk id="6" max="32"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F32"/>
  <sheetViews>
    <sheetView workbookViewId="0">
      <selection sqref="A1:F1"/>
    </sheetView>
  </sheetViews>
  <sheetFormatPr defaultColWidth="8.85546875" defaultRowHeight="15" x14ac:dyDescent="0.25"/>
  <cols>
    <col min="1" max="1" width="15" customWidth="1"/>
    <col min="2" max="2" width="52.5703125" customWidth="1"/>
    <col min="3" max="3" width="5.42578125" customWidth="1"/>
    <col min="4" max="5" width="18.140625" customWidth="1"/>
    <col min="6" max="6" width="18.85546875" bestFit="1" customWidth="1"/>
  </cols>
  <sheetData>
    <row r="1" spans="1:6" ht="70.349999999999994" customHeight="1" x14ac:dyDescent="0.25">
      <c r="A1" s="90" t="s">
        <v>233</v>
      </c>
      <c r="B1" s="90"/>
      <c r="C1" s="90"/>
      <c r="D1" s="90"/>
      <c r="E1" s="90"/>
      <c r="F1" s="90"/>
    </row>
    <row r="2" spans="1:6" ht="16.5" x14ac:dyDescent="0.25">
      <c r="A2" s="61">
        <f>'Signature Page'!B3</f>
        <v>0</v>
      </c>
      <c r="B2" s="7"/>
      <c r="C2" s="7"/>
      <c r="D2" s="7"/>
      <c r="E2" s="7"/>
      <c r="F2" s="29" t="s">
        <v>177</v>
      </c>
    </row>
    <row r="3" spans="1:6" ht="17.25" x14ac:dyDescent="0.3">
      <c r="A3" s="7" t="s">
        <v>20</v>
      </c>
      <c r="B3" s="7"/>
      <c r="C3" s="7"/>
      <c r="D3" s="7"/>
      <c r="E3" s="7"/>
      <c r="F3" s="8"/>
    </row>
    <row r="4" spans="1:6" ht="45" customHeight="1" x14ac:dyDescent="0.3">
      <c r="A4" s="9" t="s">
        <v>178</v>
      </c>
      <c r="B4" s="30"/>
      <c r="C4" s="8"/>
      <c r="D4" s="35" t="s">
        <v>78</v>
      </c>
      <c r="E4" s="10"/>
      <c r="F4" s="35" t="s">
        <v>124</v>
      </c>
    </row>
    <row r="5" spans="1:6" ht="30" customHeight="1" x14ac:dyDescent="0.3">
      <c r="A5" s="36" t="s">
        <v>214</v>
      </c>
      <c r="B5" s="7"/>
      <c r="C5" s="8"/>
      <c r="D5" s="8"/>
      <c r="E5" s="8"/>
      <c r="F5" s="8"/>
    </row>
    <row r="6" spans="1:6" ht="19.350000000000001" customHeight="1" x14ac:dyDescent="0.3">
      <c r="A6" s="7">
        <v>310</v>
      </c>
      <c r="B6" s="7" t="s">
        <v>125</v>
      </c>
      <c r="C6" s="8"/>
      <c r="D6" s="12"/>
      <c r="E6" s="10"/>
      <c r="F6" s="81"/>
    </row>
    <row r="7" spans="1:6" ht="19.350000000000001" customHeight="1" x14ac:dyDescent="0.3">
      <c r="A7" s="7">
        <v>320</v>
      </c>
      <c r="B7" s="7" t="s">
        <v>126</v>
      </c>
      <c r="C7" s="8"/>
      <c r="D7" s="12"/>
      <c r="E7" s="10"/>
      <c r="F7" s="81"/>
    </row>
    <row r="8" spans="1:6" ht="19.350000000000001" customHeight="1" thickBot="1" x14ac:dyDescent="0.35">
      <c r="A8" s="10"/>
      <c r="B8" s="9" t="s">
        <v>127</v>
      </c>
      <c r="C8" s="7"/>
      <c r="D8" s="13"/>
      <c r="E8" s="33">
        <f>SUM(D6:D7)</f>
        <v>0</v>
      </c>
      <c r="F8" s="8"/>
    </row>
    <row r="9" spans="1:6" ht="19.350000000000001" customHeight="1" thickTop="1" x14ac:dyDescent="0.3">
      <c r="A9" s="36" t="s">
        <v>216</v>
      </c>
      <c r="B9" s="7"/>
      <c r="C9" s="8"/>
      <c r="D9" s="8"/>
      <c r="E9" s="8"/>
      <c r="F9" s="8"/>
    </row>
    <row r="10" spans="1:6" ht="19.350000000000001" customHeight="1" x14ac:dyDescent="0.3">
      <c r="A10" s="7">
        <v>360</v>
      </c>
      <c r="B10" s="7" t="s">
        <v>128</v>
      </c>
      <c r="C10" s="8"/>
      <c r="D10" s="12"/>
      <c r="E10" s="8"/>
      <c r="F10" s="8"/>
    </row>
    <row r="11" spans="1:6" ht="19.350000000000001" customHeight="1" x14ac:dyDescent="0.3">
      <c r="A11" s="7">
        <v>380</v>
      </c>
      <c r="B11" s="7" t="s">
        <v>129</v>
      </c>
      <c r="C11" s="8"/>
      <c r="D11" s="12"/>
      <c r="E11" s="8"/>
      <c r="F11" s="8"/>
    </row>
    <row r="12" spans="1:6" ht="19.350000000000001" customHeight="1" x14ac:dyDescent="0.3">
      <c r="A12" s="7">
        <v>390</v>
      </c>
      <c r="B12" s="7" t="s">
        <v>130</v>
      </c>
      <c r="C12" s="8"/>
      <c r="D12" s="12"/>
      <c r="E12" s="8"/>
      <c r="F12" s="8"/>
    </row>
    <row r="13" spans="1:6" ht="19.350000000000001" customHeight="1" thickBot="1" x14ac:dyDescent="0.35">
      <c r="A13" s="10"/>
      <c r="B13" s="9" t="s">
        <v>131</v>
      </c>
      <c r="C13" s="8"/>
      <c r="D13" s="13"/>
      <c r="E13" s="33">
        <f>SUM(D10:D12)</f>
        <v>0</v>
      </c>
      <c r="F13" s="8"/>
    </row>
    <row r="14" spans="1:6" ht="40.35" customHeight="1" thickTop="1" thickBot="1" x14ac:dyDescent="0.35">
      <c r="A14" s="10"/>
      <c r="B14" s="9" t="s">
        <v>132</v>
      </c>
      <c r="C14" s="7"/>
      <c r="D14" s="13"/>
      <c r="E14" s="33">
        <f>E8+E13</f>
        <v>0</v>
      </c>
      <c r="F14" s="8"/>
    </row>
    <row r="15" spans="1:6" ht="45" customHeight="1" thickTop="1" x14ac:dyDescent="0.3">
      <c r="A15" s="36" t="s">
        <v>215</v>
      </c>
      <c r="B15" s="7"/>
      <c r="C15" s="14"/>
      <c r="D15" s="13"/>
      <c r="E15" s="37"/>
      <c r="F15" s="8"/>
    </row>
    <row r="16" spans="1:6" ht="19.350000000000001" customHeight="1" x14ac:dyDescent="0.3">
      <c r="A16" s="7">
        <v>410</v>
      </c>
      <c r="B16" s="7" t="s">
        <v>133</v>
      </c>
      <c r="C16" s="8"/>
      <c r="D16" s="12"/>
      <c r="E16" s="37"/>
      <c r="F16" s="8"/>
    </row>
    <row r="17" spans="1:6" ht="19.350000000000001" customHeight="1" x14ac:dyDescent="0.3">
      <c r="A17" s="7">
        <v>420</v>
      </c>
      <c r="B17" s="7" t="s">
        <v>135</v>
      </c>
      <c r="C17" s="8"/>
      <c r="D17" s="12"/>
      <c r="E17" s="37"/>
      <c r="F17" s="8"/>
    </row>
    <row r="18" spans="1:6" ht="19.350000000000001" customHeight="1" x14ac:dyDescent="0.3">
      <c r="A18" s="7">
        <v>425</v>
      </c>
      <c r="B18" s="7" t="s">
        <v>136</v>
      </c>
      <c r="C18" s="8"/>
      <c r="D18" s="12"/>
      <c r="E18" s="37"/>
      <c r="F18" s="8"/>
    </row>
    <row r="19" spans="1:6" ht="19.350000000000001" customHeight="1" x14ac:dyDescent="0.3">
      <c r="A19" s="7">
        <v>430</v>
      </c>
      <c r="B19" s="7" t="s">
        <v>137</v>
      </c>
      <c r="C19" s="8"/>
      <c r="D19" s="12"/>
      <c r="E19" s="37"/>
      <c r="F19" s="8"/>
    </row>
    <row r="20" spans="1:6" ht="19.350000000000001" customHeight="1" x14ac:dyDescent="0.3">
      <c r="A20" s="7">
        <v>435</v>
      </c>
      <c r="B20" s="7" t="s">
        <v>138</v>
      </c>
      <c r="C20" s="8"/>
      <c r="D20" s="12"/>
      <c r="E20" s="37" t="str">
        <f>IF(D20&gt;0,"Record Energy in Function 600","")</f>
        <v/>
      </c>
      <c r="F20" s="8"/>
    </row>
    <row r="21" spans="1:6" ht="19.350000000000001" customHeight="1" x14ac:dyDescent="0.3">
      <c r="A21" s="7">
        <v>440</v>
      </c>
      <c r="B21" s="7" t="s">
        <v>139</v>
      </c>
      <c r="C21" s="8"/>
      <c r="D21" s="12"/>
      <c r="E21" s="37"/>
      <c r="F21" s="8"/>
    </row>
    <row r="22" spans="1:6" ht="19.350000000000001" customHeight="1" x14ac:dyDescent="0.3">
      <c r="A22" s="7">
        <v>445</v>
      </c>
      <c r="B22" s="7" t="s">
        <v>140</v>
      </c>
      <c r="C22" s="8"/>
      <c r="D22" s="12"/>
      <c r="E22" s="37"/>
      <c r="F22" s="8"/>
    </row>
    <row r="23" spans="1:6" ht="19.350000000000001" customHeight="1" x14ac:dyDescent="0.3">
      <c r="A23" s="7">
        <v>450</v>
      </c>
      <c r="B23" s="7" t="s">
        <v>141</v>
      </c>
      <c r="C23" s="8"/>
      <c r="D23" s="12"/>
      <c r="E23" s="37"/>
      <c r="F23" s="8"/>
    </row>
    <row r="24" spans="1:6" ht="19.350000000000001" customHeight="1" x14ac:dyDescent="0.3">
      <c r="A24" s="7">
        <v>480</v>
      </c>
      <c r="B24" s="7" t="s">
        <v>142</v>
      </c>
      <c r="C24" s="8"/>
      <c r="D24" s="12"/>
      <c r="E24" s="37"/>
      <c r="F24" s="8"/>
    </row>
    <row r="25" spans="1:6" ht="19.350000000000001" customHeight="1" x14ac:dyDescent="0.3">
      <c r="A25" s="7">
        <v>490</v>
      </c>
      <c r="B25" s="7" t="s">
        <v>143</v>
      </c>
      <c r="C25" s="8"/>
      <c r="D25" s="15"/>
      <c r="E25" s="37"/>
      <c r="F25" s="8"/>
    </row>
    <row r="26" spans="1:6" ht="19.350000000000001" customHeight="1" x14ac:dyDescent="0.3">
      <c r="A26" s="10"/>
      <c r="B26" s="16"/>
      <c r="C26" s="8"/>
      <c r="D26" s="12"/>
      <c r="E26" s="37"/>
      <c r="F26" s="8"/>
    </row>
    <row r="27" spans="1:6" ht="19.350000000000001" customHeight="1" x14ac:dyDescent="0.3">
      <c r="A27" s="10"/>
      <c r="B27" s="16"/>
      <c r="C27" s="8"/>
      <c r="D27" s="12"/>
      <c r="E27" s="37"/>
      <c r="F27" s="8"/>
    </row>
    <row r="28" spans="1:6" ht="19.350000000000001" customHeight="1" x14ac:dyDescent="0.3">
      <c r="A28" s="10"/>
      <c r="B28" s="16"/>
      <c r="C28" s="8"/>
      <c r="D28" s="12"/>
      <c r="E28" s="37"/>
      <c r="F28" s="8"/>
    </row>
    <row r="29" spans="1:6" ht="19.350000000000001" customHeight="1" x14ac:dyDescent="0.3">
      <c r="A29" s="7">
        <v>510</v>
      </c>
      <c r="B29" s="7" t="s">
        <v>144</v>
      </c>
      <c r="C29" s="8"/>
      <c r="D29" s="17"/>
      <c r="E29" s="37"/>
      <c r="F29" s="8"/>
    </row>
    <row r="30" spans="1:6" ht="19.350000000000001" customHeight="1" thickBot="1" x14ac:dyDescent="0.35">
      <c r="A30" s="10"/>
      <c r="B30" s="9" t="s">
        <v>145</v>
      </c>
      <c r="C30" s="7"/>
      <c r="D30" s="13"/>
      <c r="E30" s="33">
        <f>SUM(D16:D29)</f>
        <v>0</v>
      </c>
      <c r="F30" s="8"/>
    </row>
    <row r="31" spans="1:6" ht="45" customHeight="1" thickTop="1" thickBot="1" x14ac:dyDescent="0.35">
      <c r="A31" s="10"/>
      <c r="B31" s="9" t="s">
        <v>146</v>
      </c>
      <c r="C31" s="7"/>
      <c r="D31" s="13"/>
      <c r="E31" s="33">
        <f>E30+E14</f>
        <v>0</v>
      </c>
      <c r="F31" s="8"/>
    </row>
    <row r="32" spans="1:6" ht="15.75" thickTop="1" x14ac:dyDescent="0.25">
      <c r="A32" s="3"/>
      <c r="E32" s="38" t="s">
        <v>179</v>
      </c>
    </row>
  </sheetData>
  <sheetProtection selectLockedCells="1"/>
  <mergeCells count="1">
    <mergeCell ref="A1:F1"/>
  </mergeCells>
  <conditionalFormatting sqref="B26">
    <cfRule type="expression" dxfId="20" priority="3">
      <formula>$D$26&gt;0</formula>
    </cfRule>
  </conditionalFormatting>
  <conditionalFormatting sqref="B27">
    <cfRule type="expression" dxfId="19" priority="2">
      <formula>$D$27&gt;0</formula>
    </cfRule>
  </conditionalFormatting>
  <conditionalFormatting sqref="B28">
    <cfRule type="expression" dxfId="18" priority="1">
      <formula>$D$28&gt;0</formula>
    </cfRule>
  </conditionalFormatting>
  <conditionalFormatting sqref="F6">
    <cfRule type="expression" dxfId="17" priority="5">
      <formula>$D$6&gt;0</formula>
    </cfRule>
  </conditionalFormatting>
  <conditionalFormatting sqref="F7">
    <cfRule type="expression" dxfId="16" priority="4">
      <formula>$D$7&gt;0</formula>
    </cfRule>
  </conditionalFormatting>
  <dataValidations count="38">
    <dataValidation allowBlank="1" showInputMessage="1" showErrorMessage="1" prompt="Calculated Total Non-Personnel expenses. Move to next row." sqref="E30" xr:uid="{00000000-0002-0000-0E00-000000000000}"/>
    <dataValidation allowBlank="1" showInputMessage="1" showErrorMessage="1" prompt="Calculated Total Salaries and Employee Benefits. Move to next row." sqref="E14" xr:uid="{00000000-0002-0000-0E00-000001000000}"/>
    <dataValidation type="whole" allowBlank="1" showInputMessage="1" showErrorMessage="1" error="Whole dollar entry only. Please round to nearest whole dollar." prompt="Enter Equipment amount here. Move to next row." sqref="D29" xr:uid="{00000000-0002-0000-0E00-000002000000}">
      <formula1>0</formula1>
      <formula2>99999999999999900</formula2>
    </dataValidation>
    <dataValidation type="whole" allowBlank="1" showInputMessage="1" showErrorMessage="1" error="Whole dollar entry only. Please round to nearest whole dollar." prompt="Enter Other identified expenses here. Move to next row." sqref="D26:D28" xr:uid="{00000000-0002-0000-0E00-000003000000}">
      <formula1>0</formula1>
      <formula2>99999999999999900</formula2>
    </dataValidation>
    <dataValidation allowBlank="1" showInputMessage="1" showErrorMessage="1" prompt="Enter description of Other Expenses here. Move two columns to the right to enter amount." sqref="B26:B28" xr:uid="{00000000-0002-0000-0E00-000004000000}"/>
    <dataValidation allowBlank="1" showInputMessage="1" showErrorMessage="1" prompt="Move to next row to enter other expenses." sqref="B25" xr:uid="{00000000-0002-0000-0E00-000005000000}"/>
    <dataValidation type="whole" allowBlank="1" showInputMessage="1" showErrorMessage="1" error="Whole dollar entry only. Please round to nearest whole dollar." prompt="Enter Tuition and Stipends amount here. Move to next row." sqref="D24" xr:uid="{00000000-0002-0000-0E00-000006000000}">
      <formula1>0</formula1>
      <formula2>99999999999999</formula2>
    </dataValidation>
    <dataValidation type="whole" allowBlank="1" showInputMessage="1" showErrorMessage="1" error="Whole dollar entry only. Please round to nearest whole dollar." prompt="Enter Supplies, Materials and Media amount here. Move to next row." sqref="D23" xr:uid="{00000000-0002-0000-0E00-000007000000}">
      <formula1>0</formula1>
      <formula2>9999999999999</formula2>
    </dataValidation>
    <dataValidation type="whole" allowBlank="1" showInputMessage="1" showErrorMessage="1" error="Whole dollar entry only. Please round to nearest whole dollar." prompt="Enter Insurance and Bond Premiums amount here. Move to next row." sqref="D22" xr:uid="{00000000-0002-0000-0E00-000008000000}">
      <formula1>0</formula1>
      <formula2>99999999999999</formula2>
    </dataValidation>
    <dataValidation type="whole" allowBlank="1" showInputMessage="1" showErrorMessage="1" error="Whole dollar entry only. Please round to nearest whole dollar." prompt="Enter Other Purchased Services amount here. Move to next row." sqref="D21" xr:uid="{00000000-0002-0000-0E00-000009000000}">
      <formula1>0</formula1>
      <formula2>999999999999999</formula2>
    </dataValidation>
    <dataValidation type="whole" allowBlank="1" showInputMessage="1" showErrorMessage="1" error="Whole dollar entry only. Please round to nearest whole dollar." prompt="Enter Energy amount here. Move to next row." sqref="D20" xr:uid="{00000000-0002-0000-0E00-00000A000000}">
      <formula1>0</formula1>
      <formula2>9999999999999</formula2>
    </dataValidation>
    <dataValidation type="whole" allowBlank="1" showInputMessage="1" showErrorMessage="1" error="Whole dollar entry only. Please round to nearest whole dollar." prompt="Enter Utility Services amount here. Move to next row." sqref="D19" xr:uid="{00000000-0002-0000-0E00-00000B000000}">
      <formula1>0</formula1>
      <formula2>999999999999999</formula2>
    </dataValidation>
    <dataValidation type="whole" allowBlank="1" showInputMessage="1" showErrorMessage="1" error="Whole dollar entry only. Please round to nearest whole dollar." prompt="Enter Student Travel amount here. Move to next row." sqref="D18" xr:uid="{00000000-0002-0000-0E00-00000C000000}">
      <formula1>0</formula1>
      <formula2>999999999999</formula2>
    </dataValidation>
    <dataValidation type="whole" allowBlank="1" showInputMessage="1" showErrorMessage="1" error="Whole dollar entry only. Please round to nearest whole dollar." prompt="Enter Staff Travel amount here. Move to next row." sqref="D17" xr:uid="{00000000-0002-0000-0E00-00000D000000}">
      <formula1>0</formula1>
      <formula2>999999999999</formula2>
    </dataValidation>
    <dataValidation type="whole" allowBlank="1" showInputMessage="1" showErrorMessage="1" error="Whole dollar entry only. Please round to nearest whole dollar." prompt="Enter Professional and Technical Services amount here. Move to next row." sqref="D16" xr:uid="{00000000-0002-0000-0E00-00000E000000}">
      <formula1>0</formula1>
      <formula2>999999999999</formula2>
    </dataValidation>
    <dataValidation type="whole" allowBlank="1" showInputMessage="1" showErrorMessage="1" error="whole dollar entry only. Please round to nearest whole dollar" sqref="D15 D25" xr:uid="{00000000-0002-0000-0E00-00000F000000}">
      <formula1>0</formula1>
      <formula2>99999999999999900</formula2>
    </dataValidation>
    <dataValidation allowBlank="1" showInputMessage="1" showErrorMessage="1" prompt="Calculated Total Salaries, Benefits, and Non-Personnel. This amount is automatically transferred to (21) on page 2. Move to next row." sqref="E31" xr:uid="{00000000-0002-0000-0E00-000010000000}"/>
    <dataValidation allowBlank="1" showInputMessage="1" showErrorMessage="1" prompt="Calculated Total Employee Benefits. Move to next row." sqref="E13" xr:uid="{00000000-0002-0000-0E00-000011000000}"/>
    <dataValidation type="whole" allowBlank="1" showInputMessage="1" showErrorMessage="1" error="Whole dollar entry only. Please round to nearest whole dollar." prompt="Enter transportation allowance amount here. Move to next row." sqref="D12" xr:uid="{00000000-0002-0000-0E00-000012000000}">
      <formula1>0</formula1>
      <formula2>99999999999999</formula2>
    </dataValidation>
    <dataValidation type="whole" allowBlank="1" showInputMessage="1" showErrorMessage="1" error="Whole dollar entry only. Please round to nearest whole dollar." prompt="Enter Housing Allowance/Subsidy amount here. Move to next row." sqref="D11" xr:uid="{00000000-0002-0000-0E00-000013000000}">
      <formula1>0</formula1>
      <formula2>9999999999999</formula2>
    </dataValidation>
    <dataValidation type="whole" allowBlank="1" showInputMessage="1" showErrorMessage="1" error="Whole dollar entry only. Please round to nearest whole dollar." prompt="Enter certificated salaries amount here. Move two columns to the right to enter FTEs." sqref="D6" xr:uid="{00000000-0002-0000-0E00-000014000000}">
      <formula1>0</formula1>
      <formula2>99999999999999900</formula2>
    </dataValidation>
    <dataValidation type="whole" allowBlank="1" showInputMessage="1" showErrorMessage="1" error="Whole dollar entry only. Please round to nearest whole dollar." prompt="Enter Employee Benefits amount here. Move to next row." sqref="D10" xr:uid="{00000000-0002-0000-0E00-000015000000}">
      <formula1>0</formula1>
      <formula2>999999999999</formula2>
    </dataValidation>
    <dataValidation allowBlank="1" showInputMessage="1" showErrorMessage="1" prompt="Enter Non-certified salaries FTE here. Move to next row." sqref="F7" xr:uid="{00000000-0002-0000-0E00-000016000000}"/>
    <dataValidation allowBlank="1" showInputMessage="1" showErrorMessage="1" prompt="Enter certified salaries FTE here. Move to next row." sqref="F6" xr:uid="{00000000-0002-0000-0E00-000017000000}"/>
    <dataValidation type="whole" allowBlank="1" showInputMessage="1" showErrorMessage="1" error="Whole dollar entry only. Please round to nearest whole dollar." prompt="Enter Non-certificated salaries amount here. Move two columns to the right to enter FTEs." sqref="D7" xr:uid="{00000000-0002-0000-0E00-000018000000}">
      <formula1>0</formula1>
      <formula2>99999999999999900</formula2>
    </dataValidation>
    <dataValidation allowBlank="1" showInputMessage="1" showErrorMessage="1" prompt="Calculated Total for Function 100 - Salaries.  Move to next row." sqref="E8" xr:uid="{00000000-0002-0000-0E00-000019000000}"/>
    <dataValidation type="whole" allowBlank="1" showInputMessage="1" showErrorMessage="1" error="whole dollar entry only. Please round to nearest whole dollar" prompt="Move to next column to see calculated total." sqref="D8 D13:D14 D30:D31" xr:uid="{00000000-0002-0000-0E00-00001A000000}">
      <formula1>0</formula1>
      <formula2>99999999999999900</formula2>
    </dataValidation>
    <dataValidation allowBlank="1" showInputMessage="1" showErrorMessage="1" prompt="Move to next row." sqref="A2 A9 A5 A15" xr:uid="{00000000-0002-0000-0E00-00001B000000}"/>
    <dataValidation allowBlank="1" showInputMessage="1" showErrorMessage="1" prompt="This is the column-header to enter Personnel FTEs. Move to next row." sqref="F4" xr:uid="{00000000-0002-0000-0E00-00001C000000}"/>
    <dataValidation allowBlank="1" showInputMessage="1" showErrorMessage="1" prompt="This is a subtotal column header. Move to next column." sqref="E4" xr:uid="{00000000-0002-0000-0E00-00001D000000}"/>
    <dataValidation type="whole" allowBlank="1" showInputMessage="1" showErrorMessage="1" error="whole dollar entry only. Please round to nearest whole dollar" prompt="Move to next column." sqref="D4" xr:uid="{00000000-0002-0000-0E00-00001E000000}">
      <formula1>0</formula1>
      <formula2>99999999999999900</formula2>
    </dataValidation>
    <dataValidation allowBlank="1" showInputMessage="1" showErrorMessage="1" prompt="Object code column. Move to next column." sqref="B4" xr:uid="{00000000-0002-0000-0E00-00001F000000}"/>
    <dataValidation allowBlank="1" showInputMessage="1" showErrorMessage="1" prompt="This column is a blank space divider between object code and Amount. Move to next column." sqref="C4 C6:C8 C10:C14 C26:C31 C16:C24" xr:uid="{00000000-0002-0000-0E00-000020000000}"/>
    <dataValidation allowBlank="1" showErrorMessage="1" prompt="Move to next row" sqref="F2" xr:uid="{00000000-0002-0000-0E00-000021000000}"/>
    <dataValidation allowBlank="1" showErrorMessage="1" prompt="Move to next column." sqref="B2" xr:uid="{00000000-0002-0000-0E00-000022000000}"/>
    <dataValidation allowBlank="1" showInputMessage="1" showErrorMessage="1" prompt="Data label for above cell. Move to next row." sqref="A3" xr:uid="{00000000-0002-0000-0E00-000023000000}"/>
    <dataValidation allowBlank="1" showErrorMessage="1" prompt="Move to next row." sqref="C2:C3 D2:E2" xr:uid="{00000000-0002-0000-0E00-000024000000}"/>
    <dataValidation allowBlank="1" showInputMessage="1" showErrorMessage="1" prompt="Intentionally blank. Move to next column." sqref="A8 A13:A14 A26:A28 A30:A31 E6:E7" xr:uid="{00000000-0002-0000-0E00-000025000000}"/>
  </dataValidations>
  <pageMargins left="0.25" right="0.25" top="0.75" bottom="0.75" header="0.3" footer="0.3"/>
  <pageSetup scale="76" orientation="portrait" r:id="rId1"/>
  <headerFooter>
    <oddHeader xml:space="preserve">&amp;C </oddHeader>
    <oddFooter>&amp;LForm # 05-18-045
Alaska Department of Education &amp; Early Development</oddFooter>
  </headerFooter>
  <colBreaks count="1" manualBreakCount="1">
    <brk id="6" max="31"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F32"/>
  <sheetViews>
    <sheetView workbookViewId="0">
      <selection sqref="A1:F1"/>
    </sheetView>
  </sheetViews>
  <sheetFormatPr defaultColWidth="8.85546875" defaultRowHeight="15" x14ac:dyDescent="0.25"/>
  <cols>
    <col min="1" max="1" width="15" customWidth="1"/>
    <col min="2" max="2" width="52.5703125" customWidth="1"/>
    <col min="3" max="3" width="5.42578125" customWidth="1"/>
    <col min="4" max="5" width="18.140625" customWidth="1"/>
    <col min="6" max="6" width="18.85546875" bestFit="1" customWidth="1"/>
  </cols>
  <sheetData>
    <row r="1" spans="1:6" ht="70.349999999999994" customHeight="1" x14ac:dyDescent="0.25">
      <c r="A1" s="90" t="s">
        <v>233</v>
      </c>
      <c r="B1" s="90"/>
      <c r="C1" s="90"/>
      <c r="D1" s="90"/>
      <c r="E1" s="90"/>
      <c r="F1" s="90"/>
    </row>
    <row r="2" spans="1:6" ht="16.5" x14ac:dyDescent="0.25">
      <c r="A2" s="61">
        <f>'Signature Page'!B3</f>
        <v>0</v>
      </c>
      <c r="B2" s="7"/>
      <c r="C2" s="7"/>
      <c r="D2" s="7"/>
      <c r="E2" s="7"/>
      <c r="F2" s="29" t="s">
        <v>181</v>
      </c>
    </row>
    <row r="3" spans="1:6" ht="17.25" x14ac:dyDescent="0.3">
      <c r="A3" s="7" t="s">
        <v>20</v>
      </c>
      <c r="B3" s="7"/>
      <c r="C3" s="7"/>
      <c r="D3" s="7"/>
      <c r="E3" s="7"/>
      <c r="F3" s="8"/>
    </row>
    <row r="4" spans="1:6" ht="45" customHeight="1" x14ac:dyDescent="0.3">
      <c r="A4" s="9" t="s">
        <v>182</v>
      </c>
      <c r="B4" s="30"/>
      <c r="C4" s="8"/>
      <c r="D4" s="35" t="s">
        <v>78</v>
      </c>
      <c r="E4" s="10"/>
      <c r="F4" s="35" t="s">
        <v>124</v>
      </c>
    </row>
    <row r="5" spans="1:6" ht="30" customHeight="1" x14ac:dyDescent="0.3">
      <c r="A5" s="36" t="s">
        <v>214</v>
      </c>
      <c r="B5" s="7"/>
      <c r="C5" s="8"/>
      <c r="D5" s="8"/>
      <c r="E5" s="8"/>
      <c r="F5" s="8"/>
    </row>
    <row r="6" spans="1:6" ht="19.350000000000001" customHeight="1" x14ac:dyDescent="0.3">
      <c r="A6" s="7">
        <v>310</v>
      </c>
      <c r="B6" s="7" t="s">
        <v>125</v>
      </c>
      <c r="C6" s="8"/>
      <c r="D6" s="12"/>
      <c r="E6" s="10"/>
      <c r="F6" s="81"/>
    </row>
    <row r="7" spans="1:6" ht="19.350000000000001" customHeight="1" x14ac:dyDescent="0.3">
      <c r="A7" s="7">
        <v>320</v>
      </c>
      <c r="B7" s="7" t="s">
        <v>126</v>
      </c>
      <c r="C7" s="8"/>
      <c r="D7" s="12"/>
      <c r="E7" s="10"/>
      <c r="F7" s="81"/>
    </row>
    <row r="8" spans="1:6" ht="19.350000000000001" customHeight="1" thickBot="1" x14ac:dyDescent="0.35">
      <c r="A8" s="10"/>
      <c r="B8" s="9" t="s">
        <v>127</v>
      </c>
      <c r="C8" s="7"/>
      <c r="D8" s="13"/>
      <c r="E8" s="33">
        <f>SUM(D6:D7)</f>
        <v>0</v>
      </c>
      <c r="F8" s="8"/>
    </row>
    <row r="9" spans="1:6" ht="19.350000000000001" customHeight="1" thickTop="1" x14ac:dyDescent="0.3">
      <c r="A9" s="36" t="s">
        <v>216</v>
      </c>
      <c r="B9" s="7"/>
      <c r="C9" s="8"/>
      <c r="D9" s="8"/>
      <c r="E9" s="8"/>
      <c r="F9" s="8"/>
    </row>
    <row r="10" spans="1:6" ht="19.350000000000001" customHeight="1" x14ac:dyDescent="0.3">
      <c r="A10" s="7">
        <v>360</v>
      </c>
      <c r="B10" s="7" t="s">
        <v>128</v>
      </c>
      <c r="C10" s="8"/>
      <c r="D10" s="12"/>
      <c r="E10" s="8"/>
      <c r="F10" s="8"/>
    </row>
    <row r="11" spans="1:6" ht="19.350000000000001" customHeight="1" x14ac:dyDescent="0.3">
      <c r="A11" s="7">
        <v>380</v>
      </c>
      <c r="B11" s="7" t="s">
        <v>129</v>
      </c>
      <c r="C11" s="8"/>
      <c r="D11" s="12"/>
      <c r="E11" s="8"/>
      <c r="F11" s="8"/>
    </row>
    <row r="12" spans="1:6" ht="19.350000000000001" customHeight="1" x14ac:dyDescent="0.3">
      <c r="A12" s="7">
        <v>390</v>
      </c>
      <c r="B12" s="7" t="s">
        <v>130</v>
      </c>
      <c r="C12" s="8"/>
      <c r="D12" s="12"/>
      <c r="E12" s="8"/>
      <c r="F12" s="8"/>
    </row>
    <row r="13" spans="1:6" ht="19.350000000000001" customHeight="1" thickBot="1" x14ac:dyDescent="0.35">
      <c r="A13" s="10"/>
      <c r="B13" s="9" t="s">
        <v>131</v>
      </c>
      <c r="C13" s="8"/>
      <c r="D13" s="13"/>
      <c r="E13" s="33">
        <f>SUM(D10:D12)</f>
        <v>0</v>
      </c>
      <c r="F13" s="8"/>
    </row>
    <row r="14" spans="1:6" ht="40.35" customHeight="1" thickTop="1" thickBot="1" x14ac:dyDescent="0.35">
      <c r="A14" s="10"/>
      <c r="B14" s="9" t="s">
        <v>132</v>
      </c>
      <c r="C14" s="7"/>
      <c r="D14" s="13"/>
      <c r="E14" s="33">
        <f>E8+E13</f>
        <v>0</v>
      </c>
      <c r="F14" s="8"/>
    </row>
    <row r="15" spans="1:6" ht="45" customHeight="1" thickTop="1" x14ac:dyDescent="0.3">
      <c r="A15" s="36" t="s">
        <v>215</v>
      </c>
      <c r="B15" s="7"/>
      <c r="C15" s="14"/>
      <c r="D15" s="13"/>
      <c r="E15" s="37"/>
      <c r="F15" s="8"/>
    </row>
    <row r="16" spans="1:6" ht="19.350000000000001" customHeight="1" x14ac:dyDescent="0.3">
      <c r="A16" s="7">
        <v>410</v>
      </c>
      <c r="B16" s="7" t="s">
        <v>133</v>
      </c>
      <c r="C16" s="8"/>
      <c r="D16" s="12"/>
      <c r="E16" s="37"/>
      <c r="F16" s="8"/>
    </row>
    <row r="17" spans="1:6" ht="19.350000000000001" customHeight="1" x14ac:dyDescent="0.3">
      <c r="A17" s="7">
        <v>420</v>
      </c>
      <c r="B17" s="7" t="s">
        <v>135</v>
      </c>
      <c r="C17" s="8"/>
      <c r="D17" s="12"/>
      <c r="E17" s="37"/>
      <c r="F17" s="8"/>
    </row>
    <row r="18" spans="1:6" ht="19.350000000000001" customHeight="1" x14ac:dyDescent="0.3">
      <c r="A18" s="7">
        <v>425</v>
      </c>
      <c r="B18" s="7" t="s">
        <v>136</v>
      </c>
      <c r="C18" s="8"/>
      <c r="D18" s="12"/>
      <c r="E18" s="37"/>
      <c r="F18" s="8"/>
    </row>
    <row r="19" spans="1:6" ht="19.350000000000001" customHeight="1" x14ac:dyDescent="0.3">
      <c r="A19" s="7">
        <v>430</v>
      </c>
      <c r="B19" s="7" t="s">
        <v>137</v>
      </c>
      <c r="C19" s="8"/>
      <c r="D19" s="12"/>
      <c r="E19" s="37"/>
      <c r="F19" s="8"/>
    </row>
    <row r="20" spans="1:6" ht="19.350000000000001" customHeight="1" x14ac:dyDescent="0.3">
      <c r="A20" s="7">
        <v>435</v>
      </c>
      <c r="B20" s="7" t="s">
        <v>138</v>
      </c>
      <c r="C20" s="8"/>
      <c r="D20" s="12"/>
      <c r="E20" s="37" t="str">
        <f>IF(D20&gt;0,"Record Energy in Function 600","")</f>
        <v/>
      </c>
      <c r="F20" s="8"/>
    </row>
    <row r="21" spans="1:6" ht="19.350000000000001" customHeight="1" x14ac:dyDescent="0.3">
      <c r="A21" s="7">
        <v>440</v>
      </c>
      <c r="B21" s="7" t="s">
        <v>139</v>
      </c>
      <c r="C21" s="8"/>
      <c r="D21" s="12"/>
      <c r="E21" s="37"/>
      <c r="F21" s="8"/>
    </row>
    <row r="22" spans="1:6" ht="19.350000000000001" customHeight="1" x14ac:dyDescent="0.3">
      <c r="A22" s="7">
        <v>445</v>
      </c>
      <c r="B22" s="7" t="s">
        <v>140</v>
      </c>
      <c r="C22" s="8"/>
      <c r="D22" s="12"/>
      <c r="E22" s="37"/>
      <c r="F22" s="8"/>
    </row>
    <row r="23" spans="1:6" ht="19.350000000000001" customHeight="1" x14ac:dyDescent="0.3">
      <c r="A23" s="7">
        <v>450</v>
      </c>
      <c r="B23" s="7" t="s">
        <v>141</v>
      </c>
      <c r="C23" s="8"/>
      <c r="D23" s="12"/>
      <c r="E23" s="37"/>
      <c r="F23" s="8"/>
    </row>
    <row r="24" spans="1:6" ht="19.350000000000001" customHeight="1" x14ac:dyDescent="0.3">
      <c r="A24" s="7">
        <v>480</v>
      </c>
      <c r="B24" s="7" t="s">
        <v>142</v>
      </c>
      <c r="C24" s="8"/>
      <c r="D24" s="12"/>
      <c r="E24" s="37"/>
      <c r="F24" s="8"/>
    </row>
    <row r="25" spans="1:6" ht="19.350000000000001" customHeight="1" x14ac:dyDescent="0.3">
      <c r="A25" s="7">
        <v>490</v>
      </c>
      <c r="B25" s="7" t="s">
        <v>143</v>
      </c>
      <c r="C25" s="8"/>
      <c r="D25" s="15"/>
      <c r="E25" s="37"/>
      <c r="F25" s="8"/>
    </row>
    <row r="26" spans="1:6" ht="19.350000000000001" customHeight="1" x14ac:dyDescent="0.3">
      <c r="A26" s="10"/>
      <c r="B26" s="16"/>
      <c r="C26" s="8"/>
      <c r="D26" s="12"/>
      <c r="E26" s="37"/>
      <c r="F26" s="8"/>
    </row>
    <row r="27" spans="1:6" ht="19.350000000000001" customHeight="1" x14ac:dyDescent="0.3">
      <c r="A27" s="10"/>
      <c r="B27" s="16"/>
      <c r="C27" s="8"/>
      <c r="D27" s="12"/>
      <c r="E27" s="37"/>
      <c r="F27" s="8"/>
    </row>
    <row r="28" spans="1:6" ht="19.350000000000001" customHeight="1" x14ac:dyDescent="0.3">
      <c r="A28" s="10"/>
      <c r="B28" s="16"/>
      <c r="C28" s="8"/>
      <c r="D28" s="12"/>
      <c r="E28" s="37"/>
      <c r="F28" s="8"/>
    </row>
    <row r="29" spans="1:6" ht="19.350000000000001" customHeight="1" x14ac:dyDescent="0.3">
      <c r="A29" s="7">
        <v>510</v>
      </c>
      <c r="B29" s="7" t="s">
        <v>144</v>
      </c>
      <c r="C29" s="8"/>
      <c r="D29" s="17"/>
      <c r="E29" s="37"/>
      <c r="F29" s="8"/>
    </row>
    <row r="30" spans="1:6" ht="19.350000000000001" customHeight="1" thickBot="1" x14ac:dyDescent="0.35">
      <c r="A30" s="10"/>
      <c r="B30" s="9" t="s">
        <v>145</v>
      </c>
      <c r="C30" s="7"/>
      <c r="D30" s="13"/>
      <c r="E30" s="33">
        <f>SUM(D16:D29)</f>
        <v>0</v>
      </c>
      <c r="F30" s="8"/>
    </row>
    <row r="31" spans="1:6" ht="45" customHeight="1" thickTop="1" thickBot="1" x14ac:dyDescent="0.35">
      <c r="A31" s="10"/>
      <c r="B31" s="9" t="s">
        <v>146</v>
      </c>
      <c r="C31" s="7"/>
      <c r="D31" s="13"/>
      <c r="E31" s="33">
        <f>E30+E14</f>
        <v>0</v>
      </c>
      <c r="F31" s="8"/>
    </row>
    <row r="32" spans="1:6" ht="15.75" thickTop="1" x14ac:dyDescent="0.25">
      <c r="A32" s="3"/>
      <c r="E32" s="38" t="s">
        <v>183</v>
      </c>
    </row>
  </sheetData>
  <sheetProtection selectLockedCells="1"/>
  <mergeCells count="1">
    <mergeCell ref="A1:F1"/>
  </mergeCells>
  <conditionalFormatting sqref="B26">
    <cfRule type="expression" dxfId="15" priority="3">
      <formula>$D$26&gt;0</formula>
    </cfRule>
  </conditionalFormatting>
  <conditionalFormatting sqref="B27">
    <cfRule type="expression" dxfId="14" priority="2">
      <formula>$D$27&gt;0</formula>
    </cfRule>
  </conditionalFormatting>
  <conditionalFormatting sqref="B28">
    <cfRule type="expression" dxfId="13" priority="1">
      <formula>$D$28&gt;0</formula>
    </cfRule>
  </conditionalFormatting>
  <conditionalFormatting sqref="F6">
    <cfRule type="expression" dxfId="12" priority="5">
      <formula>$D$6&gt;0</formula>
    </cfRule>
  </conditionalFormatting>
  <conditionalFormatting sqref="F7">
    <cfRule type="expression" dxfId="11" priority="4">
      <formula>$D$7&gt;0</formula>
    </cfRule>
  </conditionalFormatting>
  <dataValidations count="38">
    <dataValidation allowBlank="1" showErrorMessage="1" prompt="Move to next row." sqref="C2:C3 D2:E2" xr:uid="{00000000-0002-0000-0F00-000000000000}"/>
    <dataValidation allowBlank="1" showInputMessage="1" showErrorMessage="1" prompt="Data label for above cell. Move to next row." sqref="A3" xr:uid="{00000000-0002-0000-0F00-000001000000}"/>
    <dataValidation allowBlank="1" showErrorMessage="1" prompt="Move to next column." sqref="B2" xr:uid="{00000000-0002-0000-0F00-000002000000}"/>
    <dataValidation allowBlank="1" showErrorMessage="1" prompt="Move to next row" sqref="F2" xr:uid="{00000000-0002-0000-0F00-000003000000}"/>
    <dataValidation allowBlank="1" showInputMessage="1" showErrorMessage="1" prompt="This column is a blank space divider between object code and Amount. Move to next column." sqref="C4 C6:C8 C10:C14 C26:C31 C16:C24" xr:uid="{00000000-0002-0000-0F00-000004000000}"/>
    <dataValidation allowBlank="1" showInputMessage="1" showErrorMessage="1" prompt="Object code column. Move to next column." sqref="B4" xr:uid="{00000000-0002-0000-0F00-000005000000}"/>
    <dataValidation type="whole" allowBlank="1" showInputMessage="1" showErrorMessage="1" error="whole dollar entry only. Please round to nearest whole dollar" prompt="Move to next column." sqref="D4" xr:uid="{00000000-0002-0000-0F00-000006000000}">
      <formula1>0</formula1>
      <formula2>99999999999999900</formula2>
    </dataValidation>
    <dataValidation allowBlank="1" showInputMessage="1" showErrorMessage="1" prompt="This is a subtotal column header. Move to next column." sqref="E4" xr:uid="{00000000-0002-0000-0F00-000007000000}"/>
    <dataValidation allowBlank="1" showInputMessage="1" showErrorMessage="1" prompt="This is the column-header to enter Personnel FTEs. Move to next row." sqref="F4" xr:uid="{00000000-0002-0000-0F00-000008000000}"/>
    <dataValidation allowBlank="1" showInputMessage="1" showErrorMessage="1" prompt="Move to next row." sqref="A2 A9 A5 A15" xr:uid="{00000000-0002-0000-0F00-000009000000}"/>
    <dataValidation type="whole" allowBlank="1" showInputMessage="1" showErrorMessage="1" error="whole dollar entry only. Please round to nearest whole dollar" prompt="Move to next column to see calculated total." sqref="D8 D13:D14 D30:D31" xr:uid="{00000000-0002-0000-0F00-00000A000000}">
      <formula1>0</formula1>
      <formula2>99999999999999900</formula2>
    </dataValidation>
    <dataValidation allowBlank="1" showInputMessage="1" showErrorMessage="1" prompt="Calculated Total for Function 100 - Salaries.  Move to next row." sqref="E8" xr:uid="{00000000-0002-0000-0F00-00000B000000}"/>
    <dataValidation type="whole" allowBlank="1" showInputMessage="1" showErrorMessage="1" error="Whole dollar entry only. Please round to nearest whole dollar." prompt="Enter Non-certificated salaries amount here. Move two columns to the right to enter FTEs." sqref="D7" xr:uid="{00000000-0002-0000-0F00-00000C000000}">
      <formula1>0</formula1>
      <formula2>99999999999999900</formula2>
    </dataValidation>
    <dataValidation allowBlank="1" showInputMessage="1" showErrorMessage="1" prompt="Enter certified salaries FTE here. Move to next row." sqref="F6" xr:uid="{00000000-0002-0000-0F00-00000D000000}"/>
    <dataValidation allowBlank="1" showInputMessage="1" showErrorMessage="1" prompt="Enter Non-certified salaries FTE here. Move to next row." sqref="F7" xr:uid="{00000000-0002-0000-0F00-00000E000000}"/>
    <dataValidation type="whole" allowBlank="1" showInputMessage="1" showErrorMessage="1" error="Whole dollar entry only. Please round to nearest whole dollar." prompt="Enter Employee Benefits amount here. Move to next row." sqref="D10" xr:uid="{00000000-0002-0000-0F00-00000F000000}">
      <formula1>0</formula1>
      <formula2>99999999999999</formula2>
    </dataValidation>
    <dataValidation type="whole" allowBlank="1" showInputMessage="1" showErrorMessage="1" error="Whole dollar entry only. Please round to nearest whole dollar." prompt="Enter certificated salaries amount here. Move two columns to the right to enter FTEs." sqref="D6" xr:uid="{00000000-0002-0000-0F00-000010000000}">
      <formula1>0</formula1>
      <formula2>99999999999999900</formula2>
    </dataValidation>
    <dataValidation type="whole" allowBlank="1" showInputMessage="1" showErrorMessage="1" error="Whole dollar entry only. Please round to nearest whole dollar." prompt="Enter Housing Allowance/Subsidy amount here. Move to next row." sqref="D11" xr:uid="{00000000-0002-0000-0F00-000011000000}">
      <formula1>0</formula1>
      <formula2>99999999999999</formula2>
    </dataValidation>
    <dataValidation type="whole" allowBlank="1" showInputMessage="1" showErrorMessage="1" error="Whole dollar entry only. Please round to nearest whole dollar." prompt="Enter transportation allowance amount here. Move to next row." sqref="D12" xr:uid="{00000000-0002-0000-0F00-000012000000}">
      <formula1>0</formula1>
      <formula2>99999999999999</formula2>
    </dataValidation>
    <dataValidation allowBlank="1" showInputMessage="1" showErrorMessage="1" prompt="Calculated Total Employee Benefits. Move to next row." sqref="E13" xr:uid="{00000000-0002-0000-0F00-000013000000}"/>
    <dataValidation allowBlank="1" showInputMessage="1" showErrorMessage="1" prompt="Calculated Total Salaries, Benefits, and Non-Personnel. This amount is automatically transferred to (22) on page 2. Move to next row." sqref="E31" xr:uid="{00000000-0002-0000-0F00-000014000000}"/>
    <dataValidation type="whole" allowBlank="1" showInputMessage="1" showErrorMessage="1" error="whole dollar entry only. Please round to nearest whole dollar" sqref="D15 D25" xr:uid="{00000000-0002-0000-0F00-000015000000}">
      <formula1>0</formula1>
      <formula2>99999999999999900</formula2>
    </dataValidation>
    <dataValidation type="whole" allowBlank="1" showInputMessage="1" showErrorMessage="1" error="Whole dollar entry only. Please round to nearest whole dollar." prompt="Enter Professional and Technical Services amount here. Move to next row." sqref="D16" xr:uid="{00000000-0002-0000-0F00-000016000000}">
      <formula1>0</formula1>
      <formula2>999999999999999</formula2>
    </dataValidation>
    <dataValidation type="whole" allowBlank="1" showInputMessage="1" showErrorMessage="1" error="Whole dollar entry only. Please round to nearest whole dollar." prompt="Enter Staff Travel amount here. Move to next row." sqref="D17" xr:uid="{00000000-0002-0000-0F00-000017000000}">
      <formula1>0</formula1>
      <formula2>999999999999</formula2>
    </dataValidation>
    <dataValidation type="whole" allowBlank="1" showInputMessage="1" showErrorMessage="1" error="Whole dollar entry only. Please round to nearest whole dollar." prompt="Enter Student Travel amount here. Move to next row." sqref="D18" xr:uid="{00000000-0002-0000-0F00-000018000000}">
      <formula1>0</formula1>
      <formula2>9999999999999990</formula2>
    </dataValidation>
    <dataValidation type="whole" allowBlank="1" showInputMessage="1" showErrorMessage="1" error="Whole dollar entry only. Please round to nearest whole dollar." prompt="Enter Utility Services amount here. Move to next row." sqref="D19" xr:uid="{00000000-0002-0000-0F00-000019000000}">
      <formula1>0</formula1>
      <formula2>99999999999999</formula2>
    </dataValidation>
    <dataValidation type="whole" allowBlank="1" showInputMessage="1" showErrorMessage="1" error="Whole dollar entry only. Please round to nearest whole dollar." prompt="Enter Energy amount here. Move to next row." sqref="D20" xr:uid="{00000000-0002-0000-0F00-00001A000000}">
      <formula1>0</formula1>
      <formula2>99999999999999</formula2>
    </dataValidation>
    <dataValidation type="whole" allowBlank="1" showInputMessage="1" showErrorMessage="1" prompt="Enter Other Purchased Services amount here. Move to next row." sqref="D21" xr:uid="{00000000-0002-0000-0F00-00001B000000}">
      <formula1>0</formula1>
      <formula2>999999999999</formula2>
    </dataValidation>
    <dataValidation type="whole" allowBlank="1" showInputMessage="1" showErrorMessage="1" error="Whole dollar entry only. Please round to nearest whole dollar." prompt="Enter Insurance and Bond Premiums amount here. Move to next row." sqref="D22" xr:uid="{00000000-0002-0000-0F00-00001C000000}">
      <formula1>0</formula1>
      <formula2>999999999999999</formula2>
    </dataValidation>
    <dataValidation type="whole" allowBlank="1" showInputMessage="1" showErrorMessage="1" error="Whole dollar entry only. Please round to nearest whole dollar." prompt="Enter Supplies, Materials and Media amount here. Move to next row." sqref="D23" xr:uid="{00000000-0002-0000-0F00-00001D000000}">
      <formula1>0</formula1>
      <formula2>9999999999999</formula2>
    </dataValidation>
    <dataValidation type="whole" allowBlank="1" showInputMessage="1" showErrorMessage="1" error="Whole dollar entry only. Please round to nearest whole dollar." prompt="Enter Tuition and Stipends amount here. Move to next row." sqref="D24" xr:uid="{00000000-0002-0000-0F00-00001E000000}">
      <formula1>0</formula1>
      <formula2>999999999999999</formula2>
    </dataValidation>
    <dataValidation allowBlank="1" showInputMessage="1" showErrorMessage="1" prompt="Move to next row to enter other expenses." sqref="B25" xr:uid="{00000000-0002-0000-0F00-00001F000000}"/>
    <dataValidation allowBlank="1" showInputMessage="1" showErrorMessage="1" prompt="Enter description of Other Expenses here. Move two columns to the right to enter amount." sqref="B26:B28" xr:uid="{00000000-0002-0000-0F00-000020000000}"/>
    <dataValidation type="whole" allowBlank="1" showInputMessage="1" showErrorMessage="1" error="Whole dollar entry only. Please round to nearest whole dollar." prompt="Enter Other identified expenses here. Move to next row." sqref="D26:D28" xr:uid="{00000000-0002-0000-0F00-000021000000}">
      <formula1>0</formula1>
      <formula2>99999999999999900</formula2>
    </dataValidation>
    <dataValidation type="whole" allowBlank="1" showInputMessage="1" showErrorMessage="1" error="Whole dollar entry only. Please round to nearest whole dollar." prompt="Enter Equipment amount here. Move to next row." sqref="D29" xr:uid="{00000000-0002-0000-0F00-000022000000}">
      <formula1>0</formula1>
      <formula2>99999999999999900</formula2>
    </dataValidation>
    <dataValidation allowBlank="1" showInputMessage="1" showErrorMessage="1" prompt="Calculated Total Salaries and Employee Benefits. Move to next row." sqref="E14" xr:uid="{00000000-0002-0000-0F00-000023000000}"/>
    <dataValidation allowBlank="1" showInputMessage="1" showErrorMessage="1" prompt="Calculated Total Non-Personnel expenses. Move to next row." sqref="E30" xr:uid="{00000000-0002-0000-0F00-000024000000}"/>
    <dataValidation allowBlank="1" showInputMessage="1" showErrorMessage="1" prompt="Intentionally blank. Move to next column." sqref="A13:A14 A26:A28 A30:A31 A8 E6:E7" xr:uid="{00000000-0002-0000-0F00-000025000000}"/>
  </dataValidations>
  <pageMargins left="0.25" right="0.25" top="0.75" bottom="0.75" header="0.3" footer="0.3"/>
  <pageSetup scale="76" orientation="portrait" r:id="rId1"/>
  <headerFooter>
    <oddHeader xml:space="preserve">&amp;C </oddHeader>
    <oddFooter>&amp;LForm # 05-18-045
Alaska Department of Education &amp; Early Development</oddFooter>
  </headerFooter>
  <colBreaks count="1" manualBreakCount="1">
    <brk id="6" max="31"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F32"/>
  <sheetViews>
    <sheetView workbookViewId="0">
      <selection sqref="A1:F1"/>
    </sheetView>
  </sheetViews>
  <sheetFormatPr defaultColWidth="8.85546875" defaultRowHeight="15" x14ac:dyDescent="0.25"/>
  <cols>
    <col min="1" max="1" width="15" customWidth="1"/>
    <col min="2" max="2" width="52.5703125" customWidth="1"/>
    <col min="3" max="3" width="5.42578125" customWidth="1"/>
    <col min="4" max="5" width="18.140625" customWidth="1"/>
    <col min="6" max="6" width="18.85546875" bestFit="1" customWidth="1"/>
  </cols>
  <sheetData>
    <row r="1" spans="1:6" ht="70.349999999999994" customHeight="1" x14ac:dyDescent="0.25">
      <c r="A1" s="90" t="s">
        <v>233</v>
      </c>
      <c r="B1" s="90"/>
      <c r="C1" s="90"/>
      <c r="D1" s="90"/>
      <c r="E1" s="90"/>
      <c r="F1" s="90"/>
    </row>
    <row r="2" spans="1:6" ht="16.5" x14ac:dyDescent="0.25">
      <c r="A2" s="61">
        <f>'Signature Page'!B3</f>
        <v>0</v>
      </c>
      <c r="B2" s="7"/>
      <c r="C2" s="7"/>
      <c r="D2" s="7"/>
      <c r="E2" s="7"/>
      <c r="F2" s="29" t="s">
        <v>180</v>
      </c>
    </row>
    <row r="3" spans="1:6" ht="17.25" x14ac:dyDescent="0.3">
      <c r="A3" s="7" t="s">
        <v>20</v>
      </c>
      <c r="B3" s="7"/>
      <c r="C3" s="7"/>
      <c r="D3" s="7"/>
      <c r="E3" s="7"/>
      <c r="F3" s="8"/>
    </row>
    <row r="4" spans="1:6" ht="45" customHeight="1" x14ac:dyDescent="0.3">
      <c r="A4" s="9" t="s">
        <v>184</v>
      </c>
      <c r="B4" s="30"/>
      <c r="C4" s="8"/>
      <c r="D4" s="35" t="s">
        <v>78</v>
      </c>
      <c r="E4" s="10"/>
      <c r="F4" s="35" t="s">
        <v>124</v>
      </c>
    </row>
    <row r="5" spans="1:6" ht="30" customHeight="1" x14ac:dyDescent="0.3">
      <c r="A5" s="36" t="s">
        <v>214</v>
      </c>
      <c r="B5" s="7"/>
      <c r="C5" s="8"/>
      <c r="D5" s="8"/>
      <c r="E5" s="8"/>
      <c r="F5" s="8"/>
    </row>
    <row r="6" spans="1:6" ht="19.350000000000001" customHeight="1" x14ac:dyDescent="0.3">
      <c r="A6" s="7">
        <v>310</v>
      </c>
      <c r="B6" s="7" t="s">
        <v>125</v>
      </c>
      <c r="C6" s="8"/>
      <c r="D6" s="12"/>
      <c r="E6" s="10"/>
      <c r="F6" s="81"/>
    </row>
    <row r="7" spans="1:6" ht="19.350000000000001" customHeight="1" x14ac:dyDescent="0.3">
      <c r="A7" s="7">
        <v>320</v>
      </c>
      <c r="B7" s="7" t="s">
        <v>126</v>
      </c>
      <c r="C7" s="8"/>
      <c r="D7" s="12"/>
      <c r="E7" s="10"/>
      <c r="F7" s="81"/>
    </row>
    <row r="8" spans="1:6" ht="19.350000000000001" customHeight="1" thickBot="1" x14ac:dyDescent="0.35">
      <c r="A8" s="10"/>
      <c r="B8" s="9" t="s">
        <v>127</v>
      </c>
      <c r="C8" s="7"/>
      <c r="D8" s="13"/>
      <c r="E8" s="33">
        <f>SUM(D6:D7)</f>
        <v>0</v>
      </c>
      <c r="F8" s="8"/>
    </row>
    <row r="9" spans="1:6" ht="19.350000000000001" customHeight="1" thickTop="1" x14ac:dyDescent="0.3">
      <c r="A9" s="36" t="s">
        <v>216</v>
      </c>
      <c r="B9" s="7"/>
      <c r="C9" s="8"/>
      <c r="D9" s="8"/>
      <c r="E9" s="8"/>
      <c r="F9" s="8"/>
    </row>
    <row r="10" spans="1:6" ht="19.350000000000001" customHeight="1" x14ac:dyDescent="0.3">
      <c r="A10" s="7">
        <v>360</v>
      </c>
      <c r="B10" s="7" t="s">
        <v>128</v>
      </c>
      <c r="C10" s="8"/>
      <c r="D10" s="12"/>
      <c r="E10" s="8"/>
      <c r="F10" s="8"/>
    </row>
    <row r="11" spans="1:6" ht="19.350000000000001" customHeight="1" x14ac:dyDescent="0.3">
      <c r="A11" s="7">
        <v>380</v>
      </c>
      <c r="B11" s="7" t="s">
        <v>129</v>
      </c>
      <c r="C11" s="8"/>
      <c r="D11" s="12"/>
      <c r="E11" s="8"/>
      <c r="F11" s="8"/>
    </row>
    <row r="12" spans="1:6" ht="19.350000000000001" customHeight="1" x14ac:dyDescent="0.3">
      <c r="A12" s="7">
        <v>390</v>
      </c>
      <c r="B12" s="7" t="s">
        <v>130</v>
      </c>
      <c r="C12" s="8"/>
      <c r="D12" s="17"/>
      <c r="E12" s="8"/>
      <c r="F12" s="8"/>
    </row>
    <row r="13" spans="1:6" ht="19.350000000000001" customHeight="1" thickBot="1" x14ac:dyDescent="0.35">
      <c r="A13" s="10"/>
      <c r="B13" s="9" t="s">
        <v>131</v>
      </c>
      <c r="C13" s="8"/>
      <c r="D13" s="13"/>
      <c r="E13" s="33">
        <f>SUM(D10:D12)</f>
        <v>0</v>
      </c>
      <c r="F13" s="8"/>
    </row>
    <row r="14" spans="1:6" ht="40.35" customHeight="1" thickTop="1" thickBot="1" x14ac:dyDescent="0.35">
      <c r="A14" s="10"/>
      <c r="B14" s="9" t="s">
        <v>132</v>
      </c>
      <c r="C14" s="7"/>
      <c r="D14" s="13"/>
      <c r="E14" s="33">
        <f>E8+E13</f>
        <v>0</v>
      </c>
      <c r="F14" s="8"/>
    </row>
    <row r="15" spans="1:6" ht="45" customHeight="1" thickTop="1" x14ac:dyDescent="0.3">
      <c r="A15" s="36" t="s">
        <v>215</v>
      </c>
      <c r="B15" s="7"/>
      <c r="C15" s="14"/>
      <c r="D15" s="13"/>
      <c r="E15" s="37"/>
      <c r="F15" s="8"/>
    </row>
    <row r="16" spans="1:6" ht="19.350000000000001" customHeight="1" x14ac:dyDescent="0.3">
      <c r="A16" s="7">
        <v>410</v>
      </c>
      <c r="B16" s="7" t="s">
        <v>133</v>
      </c>
      <c r="C16" s="8"/>
      <c r="D16" s="12"/>
      <c r="E16" s="37"/>
      <c r="F16" s="8"/>
    </row>
    <row r="17" spans="1:6" ht="19.350000000000001" customHeight="1" x14ac:dyDescent="0.3">
      <c r="A17" s="7">
        <v>420</v>
      </c>
      <c r="B17" s="7" t="s">
        <v>135</v>
      </c>
      <c r="C17" s="8"/>
      <c r="D17" s="12"/>
      <c r="E17" s="37"/>
      <c r="F17" s="8"/>
    </row>
    <row r="18" spans="1:6" ht="19.350000000000001" customHeight="1" x14ac:dyDescent="0.3">
      <c r="A18" s="7">
        <v>425</v>
      </c>
      <c r="B18" s="7" t="s">
        <v>136</v>
      </c>
      <c r="C18" s="8"/>
      <c r="D18" s="12"/>
      <c r="E18" s="37"/>
      <c r="F18" s="8"/>
    </row>
    <row r="19" spans="1:6" ht="19.350000000000001" customHeight="1" x14ac:dyDescent="0.3">
      <c r="A19" s="7">
        <v>430</v>
      </c>
      <c r="B19" s="7" t="s">
        <v>137</v>
      </c>
      <c r="C19" s="8"/>
      <c r="D19" s="12"/>
      <c r="E19" s="37"/>
      <c r="F19" s="8"/>
    </row>
    <row r="20" spans="1:6" ht="19.350000000000001" customHeight="1" x14ac:dyDescent="0.3">
      <c r="A20" s="7">
        <v>435</v>
      </c>
      <c r="B20" s="7" t="s">
        <v>138</v>
      </c>
      <c r="C20" s="8"/>
      <c r="D20" s="12"/>
      <c r="E20" s="37" t="str">
        <f>IF(D20&gt;0,"Record Energy in Function 600","")</f>
        <v/>
      </c>
      <c r="F20" s="8"/>
    </row>
    <row r="21" spans="1:6" ht="19.350000000000001" customHeight="1" x14ac:dyDescent="0.3">
      <c r="A21" s="7">
        <v>440</v>
      </c>
      <c r="B21" s="7" t="s">
        <v>139</v>
      </c>
      <c r="C21" s="8"/>
      <c r="D21" s="12"/>
      <c r="E21" s="37"/>
      <c r="F21" s="8"/>
    </row>
    <row r="22" spans="1:6" ht="19.350000000000001" customHeight="1" x14ac:dyDescent="0.3">
      <c r="A22" s="7">
        <v>445</v>
      </c>
      <c r="B22" s="7" t="s">
        <v>140</v>
      </c>
      <c r="C22" s="8"/>
      <c r="D22" s="12"/>
      <c r="E22" s="37"/>
      <c r="F22" s="8"/>
    </row>
    <row r="23" spans="1:6" ht="19.350000000000001" customHeight="1" x14ac:dyDescent="0.3">
      <c r="A23" s="7">
        <v>450</v>
      </c>
      <c r="B23" s="7" t="s">
        <v>141</v>
      </c>
      <c r="C23" s="8"/>
      <c r="D23" s="12"/>
      <c r="E23" s="37"/>
      <c r="F23" s="8"/>
    </row>
    <row r="24" spans="1:6" ht="19.350000000000001" customHeight="1" x14ac:dyDescent="0.3">
      <c r="A24" s="7">
        <v>480</v>
      </c>
      <c r="B24" s="7" t="s">
        <v>142</v>
      </c>
      <c r="C24" s="8"/>
      <c r="D24" s="12"/>
      <c r="E24" s="37"/>
      <c r="F24" s="8"/>
    </row>
    <row r="25" spans="1:6" ht="19.350000000000001" customHeight="1" x14ac:dyDescent="0.3">
      <c r="A25" s="7">
        <v>490</v>
      </c>
      <c r="B25" s="7" t="s">
        <v>143</v>
      </c>
      <c r="C25" s="8"/>
      <c r="D25" s="15"/>
      <c r="E25" s="37"/>
      <c r="F25" s="8"/>
    </row>
    <row r="26" spans="1:6" ht="19.350000000000001" customHeight="1" x14ac:dyDescent="0.3">
      <c r="A26" s="10"/>
      <c r="B26" s="16"/>
      <c r="C26" s="8"/>
      <c r="D26" s="12"/>
      <c r="E26" s="37"/>
      <c r="F26" s="8"/>
    </row>
    <row r="27" spans="1:6" ht="19.350000000000001" customHeight="1" x14ac:dyDescent="0.3">
      <c r="A27" s="10"/>
      <c r="B27" s="16"/>
      <c r="C27" s="8"/>
      <c r="D27" s="12"/>
      <c r="E27" s="37"/>
      <c r="F27" s="8"/>
    </row>
    <row r="28" spans="1:6" ht="19.350000000000001" customHeight="1" x14ac:dyDescent="0.3">
      <c r="A28" s="10"/>
      <c r="B28" s="16"/>
      <c r="C28" s="8"/>
      <c r="D28" s="12"/>
      <c r="E28" s="37"/>
      <c r="F28" s="8"/>
    </row>
    <row r="29" spans="1:6" ht="19.350000000000001" customHeight="1" x14ac:dyDescent="0.3">
      <c r="A29" s="7">
        <v>510</v>
      </c>
      <c r="B29" s="7" t="s">
        <v>144</v>
      </c>
      <c r="C29" s="8"/>
      <c r="D29" s="17"/>
      <c r="E29" s="37"/>
      <c r="F29" s="8"/>
    </row>
    <row r="30" spans="1:6" ht="19.350000000000001" customHeight="1" thickBot="1" x14ac:dyDescent="0.35">
      <c r="A30" s="10"/>
      <c r="B30" s="9" t="s">
        <v>145</v>
      </c>
      <c r="C30" s="7"/>
      <c r="D30" s="13"/>
      <c r="E30" s="33">
        <f>SUM(D16:D29)</f>
        <v>0</v>
      </c>
      <c r="F30" s="8"/>
    </row>
    <row r="31" spans="1:6" ht="45" customHeight="1" thickTop="1" thickBot="1" x14ac:dyDescent="0.35">
      <c r="A31" s="10"/>
      <c r="B31" s="9" t="s">
        <v>146</v>
      </c>
      <c r="C31" s="7"/>
      <c r="D31" s="13"/>
      <c r="E31" s="33">
        <f>E30+E14</f>
        <v>0</v>
      </c>
      <c r="F31" s="8"/>
    </row>
    <row r="32" spans="1:6" ht="15.75" thickTop="1" x14ac:dyDescent="0.25">
      <c r="A32" s="3"/>
      <c r="E32" s="38" t="s">
        <v>185</v>
      </c>
    </row>
  </sheetData>
  <sheetProtection selectLockedCells="1"/>
  <mergeCells count="1">
    <mergeCell ref="A1:F1"/>
  </mergeCells>
  <conditionalFormatting sqref="B26">
    <cfRule type="expression" dxfId="10" priority="3">
      <formula>$D$26&gt;0</formula>
    </cfRule>
  </conditionalFormatting>
  <conditionalFormatting sqref="B27">
    <cfRule type="expression" dxfId="9" priority="2">
      <formula>$D$27&gt;0</formula>
    </cfRule>
  </conditionalFormatting>
  <conditionalFormatting sqref="B28">
    <cfRule type="expression" dxfId="8" priority="1">
      <formula>$D$28&gt;0</formula>
    </cfRule>
  </conditionalFormatting>
  <conditionalFormatting sqref="F6">
    <cfRule type="expression" dxfId="7" priority="5">
      <formula>$D$6&gt;0</formula>
    </cfRule>
  </conditionalFormatting>
  <conditionalFormatting sqref="F7">
    <cfRule type="expression" dxfId="6" priority="4">
      <formula>$D$7&gt;0</formula>
    </cfRule>
  </conditionalFormatting>
  <dataValidations count="38">
    <dataValidation allowBlank="1" showInputMessage="1" showErrorMessage="1" prompt="Calculated Total Non-Personnel expenses. Move to next row." sqref="E30" xr:uid="{00000000-0002-0000-1000-000000000000}"/>
    <dataValidation allowBlank="1" showInputMessage="1" showErrorMessage="1" prompt="Calculated Total Salaries and Employee Benefits. Move to next row." sqref="E14" xr:uid="{00000000-0002-0000-1000-000001000000}"/>
    <dataValidation type="whole" allowBlank="1" showInputMessage="1" showErrorMessage="1" error="Whole dollar entry only. Please round to nearest whole dollar." prompt="Enter Equipment amount here. Move to next row." sqref="D29" xr:uid="{00000000-0002-0000-1000-000002000000}">
      <formula1>0</formula1>
      <formula2>99999999999999900</formula2>
    </dataValidation>
    <dataValidation type="whole" allowBlank="1" showInputMessage="1" showErrorMessage="1" error="Whole dollar entry only. Please round to nearest whole dollar." prompt="Enter Other identified expenses here. Move to next row." sqref="D26:D28" xr:uid="{00000000-0002-0000-1000-000003000000}">
      <formula1>0</formula1>
      <formula2>99999999999999900</formula2>
    </dataValidation>
    <dataValidation allowBlank="1" showInputMessage="1" showErrorMessage="1" prompt="Enter description of Other Expenses here. Move two columns to the right to enter amount." sqref="B26:B28" xr:uid="{00000000-0002-0000-1000-000004000000}"/>
    <dataValidation allowBlank="1" showInputMessage="1" showErrorMessage="1" prompt="Move to next row to enter other expenses." sqref="B25" xr:uid="{00000000-0002-0000-1000-000005000000}"/>
    <dataValidation type="whole" allowBlank="1" showInputMessage="1" showErrorMessage="1" error="Whole dollar entry only. Please round to nearest whole dollar." prompt="Enter Tuition and Stipends amount here. Move to next row." sqref="D24" xr:uid="{00000000-0002-0000-1000-000006000000}">
      <formula1>0</formula1>
      <formula2>9999999999</formula2>
    </dataValidation>
    <dataValidation type="whole" allowBlank="1" showInputMessage="1" showErrorMessage="1" error="Whole dollar entry only. Please round to nearest whole dollar." prompt="Enter Supplies, Materials and Media amount here. Move to next row." sqref="D23" xr:uid="{00000000-0002-0000-1000-000007000000}">
      <formula1>0</formula1>
      <formula2>999999999999999</formula2>
    </dataValidation>
    <dataValidation type="whole" allowBlank="1" showInputMessage="1" showErrorMessage="1" error="Whole dollar entry only. Please round to nearest whole dollar." prompt="Enter Insurance and Bond Premiums amount here. Move to next row." sqref="D22" xr:uid="{00000000-0002-0000-1000-000008000000}">
      <formula1>0</formula1>
      <formula2>999999999999</formula2>
    </dataValidation>
    <dataValidation type="whole" allowBlank="1" showInputMessage="1" showErrorMessage="1" error="Whole dollar entry only. Please round to nearest whole dollar." prompt="Enter Other Purchased Services amount here. Move to next row." sqref="D21" xr:uid="{00000000-0002-0000-1000-000009000000}">
      <formula1>0</formula1>
      <formula2>999999999999999</formula2>
    </dataValidation>
    <dataValidation type="whole" allowBlank="1" showInputMessage="1" showErrorMessage="1" error="Whole dollar entry only. Please round to nearest whole dollar." prompt="Enter Energy amount here. Move to next row." sqref="D20" xr:uid="{00000000-0002-0000-1000-00000A000000}">
      <formula1>0</formula1>
      <formula2>9999999999999990</formula2>
    </dataValidation>
    <dataValidation type="whole" allowBlank="1" showInputMessage="1" showErrorMessage="1" error="Whole dollar entry only. Please round to nearest whole dollar." prompt="Enter Utility Services amount here. Move to next row." sqref="D19" xr:uid="{00000000-0002-0000-1000-00000B000000}">
      <formula1>0</formula1>
      <formula2>9999999999999</formula2>
    </dataValidation>
    <dataValidation type="whole" allowBlank="1" showInputMessage="1" showErrorMessage="1" error="Whole dollar entry only. Please round to nearest whole dollar." prompt="Enter Student Travel amount here. Move to next row." sqref="D18" xr:uid="{00000000-0002-0000-1000-00000C000000}">
      <formula1>0</formula1>
      <formula2>999999999999999</formula2>
    </dataValidation>
    <dataValidation type="whole" allowBlank="1" showInputMessage="1" showErrorMessage="1" error="Whole dollar entry only. Please round to nearest whole dollar." prompt="Enter Staff Travel amount here. Move to next row." sqref="D17" xr:uid="{00000000-0002-0000-1000-00000D000000}">
      <formula1>0</formula1>
      <formula2>9999999999999</formula2>
    </dataValidation>
    <dataValidation type="whole" allowBlank="1" showInputMessage="1" showErrorMessage="1" error="Whole dollar entry only. Please round to nearest whole dollar." prompt="Enter Professional and Technical Services amount here. Move to next row." sqref="D16" xr:uid="{00000000-0002-0000-1000-00000E000000}">
      <formula1>0</formula1>
      <formula2>999999999999999</formula2>
    </dataValidation>
    <dataValidation type="whole" allowBlank="1" showInputMessage="1" showErrorMessage="1" error="whole dollar entry only. Please round to nearest whole dollar" sqref="D15" xr:uid="{00000000-0002-0000-1000-00000F000000}">
      <formula1>0</formula1>
      <formula2>99999999999999900</formula2>
    </dataValidation>
    <dataValidation allowBlank="1" showInputMessage="1" showErrorMessage="1" prompt="Calculated Total Salaries, Benefits, and Non-Personnel. This amount is automatically transferred to (23) on page 2. Move to next row." sqref="E31" xr:uid="{00000000-0002-0000-1000-000010000000}"/>
    <dataValidation allowBlank="1" showInputMessage="1" showErrorMessage="1" prompt="Calculated Total Employee Benefits. Move to next row." sqref="E13" xr:uid="{00000000-0002-0000-1000-000011000000}"/>
    <dataValidation type="whole" allowBlank="1" showInputMessage="1" showErrorMessage="1" error="Whole dollar entry only. Please round to nearest whole dollar." prompt="Enter transportation allowance amount here. Move to next row." sqref="D12" xr:uid="{00000000-0002-0000-1000-000012000000}">
      <formula1>0</formula1>
      <formula2>9999999999999</formula2>
    </dataValidation>
    <dataValidation type="whole" allowBlank="1" showInputMessage="1" showErrorMessage="1" error="Whole dollar entry only. Please round to nearest whole dollar." prompt="Enter Housing Allowance/Subsidy amount here. Move to next row." sqref="D11" xr:uid="{00000000-0002-0000-1000-000013000000}">
      <formula1>0</formula1>
      <formula2>999999999999</formula2>
    </dataValidation>
    <dataValidation type="whole" allowBlank="1" showInputMessage="1" showErrorMessage="1" error="Whole dollar entry only. Please round to nearest whole dollar." prompt="Enter certificated salaries amount here. Move two columns to the right to enter FTEs." sqref="D6" xr:uid="{00000000-0002-0000-1000-000014000000}">
      <formula1>0</formula1>
      <formula2>99999999999999900</formula2>
    </dataValidation>
    <dataValidation type="whole" allowBlank="1" showInputMessage="1" showErrorMessage="1" error="Whole dollar entry only. Please round to nearest whole dollar." prompt="Enter Employee Benefits amount here. Move to next row." sqref="D10" xr:uid="{00000000-0002-0000-1000-000015000000}">
      <formula1>0</formula1>
      <formula2>9999999999999</formula2>
    </dataValidation>
    <dataValidation allowBlank="1" showInputMessage="1" showErrorMessage="1" prompt="Enter Non-certified salaries FTE here. Move to next row." sqref="F7" xr:uid="{00000000-0002-0000-1000-000016000000}"/>
    <dataValidation allowBlank="1" showInputMessage="1" showErrorMessage="1" prompt="Enter certified salaries FTE here. Move to next row." sqref="F6" xr:uid="{00000000-0002-0000-1000-000017000000}"/>
    <dataValidation type="whole" allowBlank="1" showInputMessage="1" showErrorMessage="1" error="Whole dollar entry only. Please round to nearest whole dollar." prompt="Enter Non-certificated salaries amount here. Move two columns to the right to enter FTEs." sqref="D7" xr:uid="{00000000-0002-0000-1000-000018000000}">
      <formula1>0</formula1>
      <formula2>99999999999999900</formula2>
    </dataValidation>
    <dataValidation allowBlank="1" showInputMessage="1" showErrorMessage="1" prompt="Calculated Total for Function 100 - Salaries.  Move to next row." sqref="E8" xr:uid="{00000000-0002-0000-1000-000019000000}"/>
    <dataValidation type="whole" allowBlank="1" showInputMessage="1" showErrorMessage="1" error="whole dollar entry only. Please round to nearest whole dollar" prompt="Move to next column to see calculated total." sqref="D8 D13:D14 D30:D31" xr:uid="{00000000-0002-0000-1000-00001A000000}">
      <formula1>0</formula1>
      <formula2>99999999999999900</formula2>
    </dataValidation>
    <dataValidation allowBlank="1" showInputMessage="1" showErrorMessage="1" prompt="Move to next row." sqref="A2 A9 A5 A15" xr:uid="{00000000-0002-0000-1000-00001B000000}"/>
    <dataValidation allowBlank="1" showInputMessage="1" showErrorMessage="1" prompt="This is the column-header to enter Personnel FTEs. Move to next row." sqref="F4" xr:uid="{00000000-0002-0000-1000-00001C000000}"/>
    <dataValidation allowBlank="1" showInputMessage="1" showErrorMessage="1" prompt="This is a subtotal column header. Move to next column." sqref="E4" xr:uid="{00000000-0002-0000-1000-00001D000000}"/>
    <dataValidation type="whole" allowBlank="1" showInputMessage="1" showErrorMessage="1" error="whole dollar entry only. Please round to nearest whole dollar" prompt="Move to next column." sqref="D4" xr:uid="{00000000-0002-0000-1000-00001E000000}">
      <formula1>0</formula1>
      <formula2>99999999999999900</formula2>
    </dataValidation>
    <dataValidation allowBlank="1" showInputMessage="1" showErrorMessage="1" prompt="Object code column. Move to next column." sqref="B4" xr:uid="{00000000-0002-0000-1000-00001F000000}"/>
    <dataValidation allowBlank="1" showInputMessage="1" showErrorMessage="1" prompt="This column is a blank space divider between object code and Amount. Move to next column." sqref="C4 C6:C8 C10:C14 C26:C31 C16:C24" xr:uid="{00000000-0002-0000-1000-000020000000}"/>
    <dataValidation allowBlank="1" showErrorMessage="1" prompt="Move to next row" sqref="F2" xr:uid="{00000000-0002-0000-1000-000021000000}"/>
    <dataValidation allowBlank="1" showErrorMessage="1" prompt="Move to next column." sqref="B2" xr:uid="{00000000-0002-0000-1000-000022000000}"/>
    <dataValidation allowBlank="1" showInputMessage="1" showErrorMessage="1" prompt="Data label for above cell. Move to next row." sqref="A3" xr:uid="{00000000-0002-0000-1000-000023000000}"/>
    <dataValidation allowBlank="1" showErrorMessage="1" prompt="Move to next row." sqref="C2:C3 D2:E2" xr:uid="{00000000-0002-0000-1000-000024000000}"/>
    <dataValidation allowBlank="1" showInputMessage="1" showErrorMessage="1" prompt="Intentionally blank. Move to next column." sqref="A8 A13:A14 A26:A28 A30:A31 E6:E7" xr:uid="{00000000-0002-0000-1000-000025000000}"/>
  </dataValidations>
  <pageMargins left="0.25" right="0.25" top="0.75" bottom="0.75" header="0.3" footer="0.3"/>
  <pageSetup scale="76" orientation="portrait" r:id="rId1"/>
  <headerFooter>
    <oddHeader xml:space="preserve">&amp;C </oddHeader>
    <oddFooter>&amp;LForm # 05-18-045
Alaska Department of Education &amp; Early Development</oddFooter>
  </headerFooter>
  <colBreaks count="1" manualBreakCount="1">
    <brk id="6"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F14"/>
  <sheetViews>
    <sheetView workbookViewId="0">
      <selection sqref="A1:F1"/>
    </sheetView>
  </sheetViews>
  <sheetFormatPr defaultColWidth="8.85546875" defaultRowHeight="15" x14ac:dyDescent="0.25"/>
  <cols>
    <col min="1" max="1" width="15" customWidth="1"/>
    <col min="2" max="2" width="52.5703125" customWidth="1"/>
    <col min="3" max="3" width="5.42578125" customWidth="1"/>
    <col min="4" max="5" width="18.140625" customWidth="1"/>
    <col min="6" max="6" width="18.85546875" bestFit="1" customWidth="1"/>
  </cols>
  <sheetData>
    <row r="1" spans="1:6" ht="70.349999999999994" customHeight="1" x14ac:dyDescent="0.25">
      <c r="A1" s="90" t="s">
        <v>233</v>
      </c>
      <c r="B1" s="90"/>
      <c r="C1" s="90"/>
      <c r="D1" s="90"/>
      <c r="E1" s="90"/>
      <c r="F1" s="90"/>
    </row>
    <row r="2" spans="1:6" ht="16.5" x14ac:dyDescent="0.25">
      <c r="A2" s="61">
        <f>'Signature Page'!B3</f>
        <v>0</v>
      </c>
      <c r="B2" s="7"/>
      <c r="C2" s="7"/>
      <c r="D2" s="7"/>
      <c r="E2" s="7"/>
      <c r="F2" s="29" t="s">
        <v>186</v>
      </c>
    </row>
    <row r="3" spans="1:6" ht="17.25" x14ac:dyDescent="0.3">
      <c r="A3" s="7" t="s">
        <v>20</v>
      </c>
      <c r="B3" s="7"/>
      <c r="C3" s="7"/>
      <c r="D3" s="7"/>
      <c r="E3" s="7"/>
      <c r="F3" s="8"/>
    </row>
    <row r="4" spans="1:6" ht="45" customHeight="1" x14ac:dyDescent="0.3">
      <c r="A4" s="9" t="s">
        <v>187</v>
      </c>
      <c r="B4" s="30"/>
      <c r="C4" s="8"/>
      <c r="D4" s="35" t="s">
        <v>78</v>
      </c>
      <c r="E4" s="10"/>
      <c r="F4" s="8"/>
    </row>
    <row r="5" spans="1:6" ht="19.350000000000001" customHeight="1" x14ac:dyDescent="0.3">
      <c r="A5" s="43" t="s">
        <v>217</v>
      </c>
      <c r="B5" s="7"/>
      <c r="C5" s="8"/>
      <c r="D5" s="8"/>
      <c r="E5" s="8"/>
      <c r="F5" s="8"/>
    </row>
    <row r="6" spans="1:6" ht="19.350000000000001" customHeight="1" x14ac:dyDescent="0.3">
      <c r="A6" s="7">
        <v>550</v>
      </c>
      <c r="B6" s="7" t="s">
        <v>189</v>
      </c>
      <c r="C6" s="8"/>
      <c r="D6" s="13"/>
      <c r="E6" s="10"/>
      <c r="F6" s="8"/>
    </row>
    <row r="7" spans="1:6" ht="19.350000000000001" customHeight="1" x14ac:dyDescent="0.3">
      <c r="A7" s="10"/>
      <c r="B7" s="19"/>
      <c r="C7" s="8"/>
      <c r="D7" s="12"/>
      <c r="E7" s="10"/>
      <c r="F7" s="8"/>
    </row>
    <row r="8" spans="1:6" ht="19.350000000000001" customHeight="1" x14ac:dyDescent="0.3">
      <c r="A8" s="10"/>
      <c r="B8" s="19"/>
      <c r="C8" s="8"/>
      <c r="D8" s="12"/>
      <c r="E8" s="10"/>
      <c r="F8" s="8"/>
    </row>
    <row r="9" spans="1:6" ht="19.350000000000001" customHeight="1" x14ac:dyDescent="0.3">
      <c r="A9" s="10"/>
      <c r="B9" s="19"/>
      <c r="C9" s="8"/>
      <c r="D9" s="12"/>
      <c r="E9" s="10"/>
      <c r="F9" s="8"/>
    </row>
    <row r="10" spans="1:6" ht="19.350000000000001" customHeight="1" x14ac:dyDescent="0.3">
      <c r="A10" s="10"/>
      <c r="B10" s="19"/>
      <c r="C10" s="8"/>
      <c r="D10" s="12"/>
      <c r="E10" s="10"/>
      <c r="F10" s="8"/>
    </row>
    <row r="11" spans="1:6" ht="19.350000000000001" customHeight="1" x14ac:dyDescent="0.3">
      <c r="A11" s="10"/>
      <c r="B11" s="19"/>
      <c r="C11" s="8"/>
      <c r="D11" s="12"/>
      <c r="E11" s="10"/>
      <c r="F11" s="8"/>
    </row>
    <row r="12" spans="1:6" s="46" customFormat="1" ht="19.350000000000001" customHeight="1" x14ac:dyDescent="0.3">
      <c r="A12" s="10"/>
      <c r="B12" s="47"/>
      <c r="C12" s="44"/>
      <c r="D12" s="12"/>
      <c r="E12" s="45"/>
      <c r="F12" s="44"/>
    </row>
    <row r="13" spans="1:6" ht="45" customHeight="1" thickBot="1" x14ac:dyDescent="0.35">
      <c r="A13" s="10"/>
      <c r="B13" s="9" t="s">
        <v>188</v>
      </c>
      <c r="C13" s="7"/>
      <c r="D13" s="13"/>
      <c r="E13" s="33">
        <f>SUM(D7:D12)</f>
        <v>0</v>
      </c>
      <c r="F13" s="8"/>
    </row>
    <row r="14" spans="1:6" ht="15.75" thickTop="1" x14ac:dyDescent="0.25">
      <c r="A14" s="3"/>
      <c r="E14" s="38" t="s">
        <v>190</v>
      </c>
    </row>
  </sheetData>
  <sheetProtection selectLockedCells="1"/>
  <mergeCells count="1">
    <mergeCell ref="A1:F1"/>
  </mergeCells>
  <conditionalFormatting sqref="B7">
    <cfRule type="expression" dxfId="5" priority="6">
      <formula>$D$7&gt;0</formula>
    </cfRule>
  </conditionalFormatting>
  <conditionalFormatting sqref="B8">
    <cfRule type="expression" dxfId="4" priority="5">
      <formula>$D$8&gt;0</formula>
    </cfRule>
  </conditionalFormatting>
  <conditionalFormatting sqref="B9">
    <cfRule type="expression" dxfId="3" priority="4">
      <formula>$D$9&gt;0</formula>
    </cfRule>
  </conditionalFormatting>
  <conditionalFormatting sqref="B10">
    <cfRule type="expression" dxfId="2" priority="3">
      <formula>$D$10&gt;0</formula>
    </cfRule>
  </conditionalFormatting>
  <conditionalFormatting sqref="B11">
    <cfRule type="expression" dxfId="1" priority="2">
      <formula>$D$11&gt;0</formula>
    </cfRule>
  </conditionalFormatting>
  <conditionalFormatting sqref="B12">
    <cfRule type="expression" dxfId="0" priority="1">
      <formula>$D$12&gt;0</formula>
    </cfRule>
  </conditionalFormatting>
  <dataValidations count="17">
    <dataValidation allowBlank="1" showErrorMessage="1" prompt="Move to next row." sqref="C2:C3 D2:E2" xr:uid="{00000000-0002-0000-1100-000000000000}"/>
    <dataValidation allowBlank="1" showInputMessage="1" showErrorMessage="1" prompt="Data label for above cell. Move to next row." sqref="A3" xr:uid="{00000000-0002-0000-1100-000001000000}"/>
    <dataValidation allowBlank="1" showErrorMessage="1" prompt="Move to next column." sqref="B2" xr:uid="{00000000-0002-0000-1100-000002000000}"/>
    <dataValidation allowBlank="1" showErrorMessage="1" prompt="Move to next row" sqref="F2" xr:uid="{00000000-0002-0000-1100-000003000000}"/>
    <dataValidation allowBlank="1" showInputMessage="1" showErrorMessage="1" prompt="This column is a blank space divider between object code and Amount. Move to next column." sqref="C4 C6:C13" xr:uid="{00000000-0002-0000-1100-000004000000}"/>
    <dataValidation allowBlank="1" showInputMessage="1" showErrorMessage="1" prompt="Object code column. Move to next column." sqref="B4" xr:uid="{00000000-0002-0000-1100-000005000000}"/>
    <dataValidation type="whole" allowBlank="1" showInputMessage="1" showErrorMessage="1" error="whole dollar entry only. Please round to nearest whole dollar" prompt="Move to next column." sqref="D4" xr:uid="{00000000-0002-0000-1100-000006000000}">
      <formula1>0</formula1>
      <formula2>99999999999999900</formula2>
    </dataValidation>
    <dataValidation allowBlank="1" showInputMessage="1" showErrorMessage="1" prompt="This is a subtotal column header. Move to next column." sqref="E4" xr:uid="{00000000-0002-0000-1100-000007000000}"/>
    <dataValidation allowBlank="1" showInputMessage="1" showErrorMessage="1" prompt="Move to next row." sqref="A2 A5" xr:uid="{00000000-0002-0000-1100-000008000000}"/>
    <dataValidation allowBlank="1" showInputMessage="1" showErrorMessage="1" prompt="Intensionally blank. Move to next column." sqref="E6:E12" xr:uid="{00000000-0002-0000-1100-000009000000}"/>
    <dataValidation type="whole" allowBlank="1" showInputMessage="1" showErrorMessage="1" error="whole dollar entry only. Please round to nearest whole dollar" sqref="D6" xr:uid="{00000000-0002-0000-1100-00000A000000}">
      <formula1>0</formula1>
      <formula2>99999999999999900</formula2>
    </dataValidation>
    <dataValidation allowBlank="1" showInputMessage="1" showErrorMessage="1" prompt="Calculated Total Other Financing Uses. This amount is automatically transferred to (24) on page 2. Move to next row. _x000a_" sqref="E13" xr:uid="{00000000-0002-0000-1100-00000B000000}"/>
    <dataValidation allowBlank="1" showInputMessage="1" showErrorMessage="1" prompt="Enter the identity of the fund which is receiving the transferred amount.  Then move to the next column." sqref="B7:B12" xr:uid="{00000000-0002-0000-1100-00000C000000}"/>
    <dataValidation type="whole" allowBlank="1" showInputMessage="1" showErrorMessage="1" error="Whole dollar entry only. Please round to nearest whole dollar." prompt="Enter amount transferred to the other fund here. Move to the next row." sqref="D7:D12" xr:uid="{00000000-0002-0000-1100-00000D000000}">
      <formula1>0</formula1>
      <formula2>99999999999999900</formula2>
    </dataValidation>
    <dataValidation type="whole" allowBlank="1" showInputMessage="1" showErrorMessage="1" error="whole dollar entry only. Please round to nearest whole dollar" prompt="Move to next column to see calculated total." sqref="D13" xr:uid="{00000000-0002-0000-1100-00000E000000}">
      <formula1>0</formula1>
      <formula2>99999999999999900</formula2>
    </dataValidation>
    <dataValidation allowBlank="1" showInputMessage="1" showErrorMessage="1" prompt="Intentionally blank. Move to next column." sqref="A7:A13" xr:uid="{00000000-0002-0000-1100-00000F000000}"/>
    <dataValidation allowBlank="1" showInputMessage="1" showErrorMessage="1" prompt="Move to next row to start entering funds and amounts." sqref="B6" xr:uid="{00000000-0002-0000-1100-000010000000}"/>
  </dataValidations>
  <pageMargins left="0.25" right="0.25" top="0.75" bottom="0.75" header="0.3" footer="0.3"/>
  <pageSetup scale="76" orientation="portrait" r:id="rId1"/>
  <headerFooter>
    <oddHeader xml:space="preserve">&amp;C </oddHeader>
    <oddFooter>&amp;LForm # 05-18-045
Alaska Department of Education &amp; Early Development</oddFooter>
  </headerFooter>
  <colBreaks count="1" manualBreakCount="1">
    <brk id="6" max="1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F25"/>
  <sheetViews>
    <sheetView topLeftCell="A4" workbookViewId="0">
      <selection activeCell="E7" sqref="E7"/>
    </sheetView>
  </sheetViews>
  <sheetFormatPr defaultColWidth="8.85546875" defaultRowHeight="15" x14ac:dyDescent="0.25"/>
  <cols>
    <col min="1" max="1" width="8.42578125" customWidth="1"/>
    <col min="2" max="2" width="82.140625" customWidth="1"/>
    <col min="3" max="3" width="19" customWidth="1"/>
    <col min="4" max="4" width="4.5703125" customWidth="1"/>
    <col min="5" max="5" width="18.85546875" customWidth="1"/>
    <col min="6" max="6" width="7" customWidth="1"/>
  </cols>
  <sheetData>
    <row r="1" spans="1:6" ht="70.349999999999994" customHeight="1" x14ac:dyDescent="0.25">
      <c r="A1" s="90" t="s">
        <v>233</v>
      </c>
      <c r="B1" s="90"/>
      <c r="C1" s="90"/>
      <c r="D1" s="90"/>
      <c r="E1" s="90"/>
      <c r="F1" s="90"/>
    </row>
    <row r="2" spans="1:6" ht="16.5" x14ac:dyDescent="0.25">
      <c r="A2" s="77">
        <f>'Signature Page'!B3</f>
        <v>0</v>
      </c>
      <c r="B2" s="7"/>
      <c r="C2" s="7"/>
      <c r="D2" s="7"/>
      <c r="E2" s="29" t="s">
        <v>191</v>
      </c>
    </row>
    <row r="3" spans="1:6" ht="17.25" x14ac:dyDescent="0.3">
      <c r="A3" s="11" t="s">
        <v>20</v>
      </c>
      <c r="B3" s="7"/>
      <c r="C3" s="7"/>
      <c r="D3" s="7"/>
      <c r="E3" s="7"/>
      <c r="F3" s="8"/>
    </row>
    <row r="4" spans="1:6" ht="89.1" customHeight="1" x14ac:dyDescent="0.3">
      <c r="A4" s="10"/>
      <c r="B4" s="48" t="s">
        <v>193</v>
      </c>
      <c r="F4" s="8"/>
    </row>
    <row r="5" spans="1:6" ht="30" customHeight="1" x14ac:dyDescent="0.3">
      <c r="A5" s="10"/>
      <c r="B5" s="48" t="s">
        <v>194</v>
      </c>
      <c r="F5" s="8"/>
    </row>
    <row r="6" spans="1:6" ht="69.599999999999994" customHeight="1" x14ac:dyDescent="0.3">
      <c r="A6" s="10"/>
      <c r="B6" s="48" t="s">
        <v>196</v>
      </c>
      <c r="F6" s="8"/>
    </row>
    <row r="7" spans="1:6" ht="84.6" customHeight="1" x14ac:dyDescent="0.3">
      <c r="A7" s="10"/>
      <c r="B7" s="48" t="s">
        <v>195</v>
      </c>
      <c r="F7" s="8"/>
    </row>
    <row r="8" spans="1:6" ht="75" x14ac:dyDescent="0.3">
      <c r="A8" s="10"/>
      <c r="B8" s="48" t="s">
        <v>192</v>
      </c>
      <c r="F8" s="8"/>
    </row>
    <row r="9" spans="1:6" ht="42" customHeight="1" x14ac:dyDescent="0.3">
      <c r="A9" s="10"/>
      <c r="B9" s="83" t="s">
        <v>234</v>
      </c>
      <c r="C9" s="49" t="s">
        <v>198</v>
      </c>
      <c r="D9" s="49"/>
      <c r="E9" s="49" t="s">
        <v>199</v>
      </c>
      <c r="F9" s="8"/>
    </row>
    <row r="10" spans="1:6" ht="19.350000000000001" customHeight="1" x14ac:dyDescent="0.3">
      <c r="A10" s="10"/>
      <c r="B10" s="50" t="s">
        <v>197</v>
      </c>
      <c r="C10" s="82">
        <f>'page 4'!D7</f>
        <v>0</v>
      </c>
      <c r="D10" s="8"/>
      <c r="E10" s="82">
        <f>'page 4'!D8</f>
        <v>0</v>
      </c>
      <c r="F10" s="8"/>
    </row>
    <row r="11" spans="1:6" ht="19.350000000000001" customHeight="1" x14ac:dyDescent="0.3">
      <c r="A11" s="10"/>
      <c r="B11" s="51" t="s">
        <v>200</v>
      </c>
      <c r="C11" s="12"/>
      <c r="D11" s="8"/>
      <c r="E11" s="19"/>
      <c r="F11" s="8"/>
    </row>
    <row r="12" spans="1:6" ht="19.350000000000001" customHeight="1" x14ac:dyDescent="0.3">
      <c r="A12" s="10"/>
      <c r="B12" s="51" t="s">
        <v>201</v>
      </c>
      <c r="C12" s="12"/>
      <c r="D12" s="8"/>
      <c r="E12" s="19"/>
      <c r="F12" s="8"/>
    </row>
    <row r="13" spans="1:6" ht="19.350000000000001" customHeight="1" x14ac:dyDescent="0.3">
      <c r="A13" s="10"/>
      <c r="B13" s="51" t="s">
        <v>202</v>
      </c>
      <c r="C13" s="12"/>
      <c r="D13" s="8"/>
      <c r="E13" s="19"/>
      <c r="F13" s="8"/>
    </row>
    <row r="14" spans="1:6" ht="19.350000000000001" customHeight="1" x14ac:dyDescent="0.3">
      <c r="A14" s="10"/>
      <c r="B14" s="51" t="s">
        <v>203</v>
      </c>
      <c r="C14" s="12"/>
      <c r="D14" s="8"/>
      <c r="E14" s="19"/>
      <c r="F14" s="8"/>
    </row>
    <row r="15" spans="1:6" s="53" customFormat="1" ht="19.350000000000001" customHeight="1" x14ac:dyDescent="0.3">
      <c r="A15" s="10"/>
      <c r="B15" s="51" t="s">
        <v>204</v>
      </c>
      <c r="C15" s="12"/>
      <c r="D15" s="8"/>
      <c r="E15" s="19"/>
      <c r="F15" s="52"/>
    </row>
    <row r="16" spans="1:6" ht="19.350000000000001" customHeight="1" x14ac:dyDescent="0.3">
      <c r="A16" s="10"/>
      <c r="B16" s="51" t="s">
        <v>205</v>
      </c>
      <c r="C16" s="12"/>
      <c r="D16" s="8"/>
      <c r="E16" s="19"/>
      <c r="F16" s="8"/>
    </row>
    <row r="17" spans="1:5" ht="19.350000000000001" customHeight="1" x14ac:dyDescent="0.3">
      <c r="A17" s="10"/>
      <c r="B17" s="51" t="s">
        <v>206</v>
      </c>
      <c r="C17" s="12"/>
      <c r="D17" s="8"/>
      <c r="E17" s="19"/>
    </row>
    <row r="18" spans="1:5" ht="19.350000000000001" customHeight="1" x14ac:dyDescent="0.3">
      <c r="A18" s="10"/>
      <c r="B18" s="51" t="s">
        <v>207</v>
      </c>
      <c r="C18" s="12"/>
      <c r="D18" s="8"/>
      <c r="E18" s="19"/>
    </row>
    <row r="19" spans="1:5" ht="19.350000000000001" customHeight="1" x14ac:dyDescent="0.3">
      <c r="A19" s="10"/>
      <c r="B19" s="51" t="s">
        <v>208</v>
      </c>
      <c r="C19" s="12"/>
      <c r="D19" s="8"/>
      <c r="E19" s="19"/>
    </row>
    <row r="20" spans="1:5" ht="19.350000000000001" customHeight="1" x14ac:dyDescent="0.3">
      <c r="A20" s="10"/>
      <c r="B20" s="51" t="s">
        <v>209</v>
      </c>
      <c r="C20" s="12"/>
      <c r="D20" s="8"/>
      <c r="E20" s="19"/>
    </row>
    <row r="21" spans="1:5" ht="19.350000000000001" customHeight="1" x14ac:dyDescent="0.3">
      <c r="A21" s="10"/>
      <c r="B21" s="51" t="s">
        <v>210</v>
      </c>
      <c r="C21" s="12"/>
      <c r="D21" s="8"/>
      <c r="E21" s="19"/>
    </row>
    <row r="22" spans="1:5" ht="19.350000000000001" customHeight="1" x14ac:dyDescent="0.3">
      <c r="A22" s="10"/>
      <c r="B22" s="51" t="s">
        <v>211</v>
      </c>
      <c r="C22" s="12"/>
      <c r="D22" s="8"/>
      <c r="E22" s="19"/>
    </row>
    <row r="23" spans="1:5" ht="39.6" customHeight="1" x14ac:dyDescent="0.3">
      <c r="A23" s="10"/>
      <c r="B23" s="50" t="s">
        <v>213</v>
      </c>
      <c r="C23" s="24" t="str">
        <f>IF(SUM(C11:C22)=0,"",SUM(C11:C22))</f>
        <v/>
      </c>
      <c r="D23" s="8"/>
      <c r="E23" s="24" t="str">
        <f>IF(SUM(E11:E22)=0,"",SUM(E11:E22))</f>
        <v/>
      </c>
    </row>
    <row r="24" spans="1:5" ht="96.6" customHeight="1" x14ac:dyDescent="0.25">
      <c r="A24" s="10"/>
      <c r="B24" s="54" t="s">
        <v>212</v>
      </c>
      <c r="C24" s="79" t="str">
        <f>IF('page 4'!D7='page 18'!C23," ","Total on-behalf TRS Revenue from page 4 does not match Total On-behalf TRS by function above. Please review.")</f>
        <v xml:space="preserve"> </v>
      </c>
      <c r="E24" s="79" t="str">
        <f>IF('page 4'!D8='page 18'!E23," ","Total on-behalf PERS Revenue from page 4 does not match Total On-behalf PERS by function above. Please review.")</f>
        <v xml:space="preserve"> </v>
      </c>
    </row>
    <row r="25" spans="1:5" ht="16.5" x14ac:dyDescent="0.25">
      <c r="A25" s="10"/>
      <c r="B25" s="57"/>
      <c r="C25" s="55"/>
    </row>
  </sheetData>
  <sheetProtection selectLockedCells="1"/>
  <mergeCells count="1">
    <mergeCell ref="A1:F1"/>
  </mergeCells>
  <dataValidations count="36">
    <dataValidation allowBlank="1" showInputMessage="1" showErrorMessage="1" prompt="Move to next row." sqref="A2" xr:uid="{00000000-0002-0000-1200-000000000000}"/>
    <dataValidation allowBlank="1" showErrorMessage="1" prompt="Move to next row" sqref="E2" xr:uid="{00000000-0002-0000-1200-000001000000}"/>
    <dataValidation allowBlank="1" showInputMessage="1" showErrorMessage="1" prompt="Data label for above cell. Move to next row." sqref="A3" xr:uid="{00000000-0002-0000-1200-000002000000}"/>
    <dataValidation allowBlank="1" showErrorMessage="1" prompt="Move to next column." sqref="B2:D2" xr:uid="{00000000-0002-0000-1200-000003000000}"/>
    <dataValidation allowBlank="1" showInputMessage="1" showErrorMessage="1" prompt="Label for Total On-behalf Revenue from page 4 for TRS. " sqref="C9:D9" xr:uid="{00000000-0002-0000-1200-000004000000}"/>
    <dataValidation allowBlank="1" showInputMessage="1" showErrorMessage="1" prompt="Label for Total On-behalf Revenue from page 4 for PERS. " sqref="E9" xr:uid="{00000000-0002-0000-1200-000005000000}"/>
    <dataValidation allowBlank="1" showInputMessage="1" showErrorMessage="1" prompt="This is the amount from page 4 of TRS On-behalf Payments revenue." sqref="C10 E10" xr:uid="{00000000-0002-0000-1200-000006000000}"/>
    <dataValidation allowBlank="1" showInputMessage="1" showErrorMessage="1" prompt="This column is a blank space divider between TRS amount and PERS amount. Move to next column." sqref="D10:D23" xr:uid="{00000000-0002-0000-1200-000007000000}"/>
    <dataValidation type="whole" allowBlank="1" showInputMessage="1" showErrorMessage="1" error="Whole dollar entry only. Please round to nearest whole dollar." prompt="Enter Function 100 On-behalf TRS amount here. Move two columns to right." sqref="C11" xr:uid="{00000000-0002-0000-1200-000008000000}">
      <formula1>0</formula1>
      <formula2>999999999999</formula2>
    </dataValidation>
    <dataValidation type="whole" allowBlank="1" showInputMessage="1" showErrorMessage="1" error="Whole dollar entry only. Please round to nearest whole dollar." prompt="Enter Function 100 On-behalf PERS amount here. Move to next row." sqref="E11" xr:uid="{00000000-0002-0000-1200-000009000000}">
      <formula1>0</formula1>
      <formula2>9999999999999990</formula2>
    </dataValidation>
    <dataValidation type="whole" allowBlank="1" showInputMessage="1" showErrorMessage="1" error="Whole dollar entry only. Please round to nearest whole dollar." prompt="Enter Function 200 On-behalf TRS amount here. Move two columns to right." sqref="C12" xr:uid="{00000000-0002-0000-1200-00000A000000}">
      <formula1>0</formula1>
      <formula2>999999999999</formula2>
    </dataValidation>
    <dataValidation type="whole" allowBlank="1" showInputMessage="1" showErrorMessage="1" error="Whole dollar entry only. Please round to nearest whole dollar." prompt="Enter Function 220 On-behalf TRS amount here. Move two columns to right." sqref="C13" xr:uid="{00000000-0002-0000-1200-00000B000000}">
      <formula1>0</formula1>
      <formula2>9999999999999</formula2>
    </dataValidation>
    <dataValidation type="whole" allowBlank="1" showInputMessage="1" showErrorMessage="1" error="Whole dollar entry only. Please round to nearest whole dollar." prompt="Enter Function 300 On-behalf TRS amount here. Move two columns to right." sqref="C14" xr:uid="{00000000-0002-0000-1200-00000C000000}">
      <formula1>0</formula1>
      <formula2>999999999999</formula2>
    </dataValidation>
    <dataValidation type="whole" allowBlank="1" showInputMessage="1" showErrorMessage="1" error="Whole dollar entry only. Please round to nearest whole dollar." prompt="Enter Function 350 On-behalf TRS amount here. Move two columns to right." sqref="C15" xr:uid="{00000000-0002-0000-1200-00000D000000}">
      <formula1>0</formula1>
      <formula2>99999999999999</formula2>
    </dataValidation>
    <dataValidation type="whole" allowBlank="1" showInputMessage="1" showErrorMessage="1" error="Whole dollar entry only. Please round to nearest whole dollar." prompt="Enter Function 400 On-behalf TRS amount here. Move two columns to right." sqref="C16" xr:uid="{00000000-0002-0000-1200-00000E000000}">
      <formula1>0</formula1>
      <formula2>999999999999999000</formula2>
    </dataValidation>
    <dataValidation type="whole" allowBlank="1" showInputMessage="1" showErrorMessage="1" error="Whole dollar entry only. Please round to nearest whole dollar." prompt="Enter Function 450 On-behalf TRS amount here. Move two columns to right." sqref="C17" xr:uid="{00000000-0002-0000-1200-00000F000000}">
      <formula1>0</formula1>
      <formula2>999999999999</formula2>
    </dataValidation>
    <dataValidation type="whole" allowBlank="1" showInputMessage="1" showErrorMessage="1" error="Whole dollar entry only. Please round to nearest whole dollar." prompt="Enter Function 510 On-behalf TRS amount here. Move two columns to right." sqref="C18" xr:uid="{00000000-0002-0000-1200-000010000000}">
      <formula1>0</formula1>
      <formula2>9999999999999</formula2>
    </dataValidation>
    <dataValidation type="whole" allowBlank="1" showInputMessage="1" showErrorMessage="1" error="Whole dollar entry only. Please round to nearest whole dollar." prompt="Enter Function 600 On-behalf TRS amount here. Move two columns to right." sqref="C20" xr:uid="{00000000-0002-0000-1200-000011000000}">
      <formula1>0</formula1>
      <formula2>999999999999999</formula2>
    </dataValidation>
    <dataValidation type="whole" allowBlank="1" showInputMessage="1" showErrorMessage="1" error="Whole dollar entry only. Please round to nearest whole dollar." prompt="Enter Function 550 On-behalf TRS amount here. Move two columns to right." sqref="C19" xr:uid="{00000000-0002-0000-1200-000012000000}">
      <formula1>0</formula1>
      <formula2>999999999999</formula2>
    </dataValidation>
    <dataValidation type="whole" allowBlank="1" showInputMessage="1" showErrorMessage="1" error="Whole dollar entry only. Please round to nearest whole dollar." prompt="Enter Function 700 On-behalf TRS amount here. Move two columns to right." sqref="C21" xr:uid="{00000000-0002-0000-1200-000013000000}">
      <formula1>0</formula1>
      <formula2>99999999999999900</formula2>
    </dataValidation>
    <dataValidation type="whole" allowBlank="1" showInputMessage="1" showErrorMessage="1" error="Whole dollar entry only. Please round to nearest whole dollar." prompt="Enter Function 780 On-behalf TRS amount here. Move two columns to right." sqref="C22" xr:uid="{00000000-0002-0000-1200-000014000000}">
      <formula1>0</formula1>
      <formula2>99999999999999</formula2>
    </dataValidation>
    <dataValidation type="whole" allowBlank="1" showInputMessage="1" showErrorMessage="1" error="Whole dollar entry only. Please round to nearest whole dollar." prompt="Enter Function 220 On-behalf PERS amount here. Move to next row." sqref="E13" xr:uid="{00000000-0002-0000-1200-000015000000}">
      <formula1>0</formula1>
      <formula2>99999999999999</formula2>
    </dataValidation>
    <dataValidation type="whole" allowBlank="1" showInputMessage="1" showErrorMessage="1" error="Whole dollar entry only. Please round to nearest whole dollar." prompt="Enter Function 200 On-behalf PERS amount here. Move to next row." sqref="E12" xr:uid="{00000000-0002-0000-1200-000016000000}">
      <formula1>0</formula1>
      <formula2>9999999999999990</formula2>
    </dataValidation>
    <dataValidation type="whole" allowBlank="1" showInputMessage="1" showErrorMessage="1" error="Whole dollar entry only. Please round to nearest whole dollar." prompt="Enter Function 300 On-behalf PERS amount here. Move to next row." sqref="E14" xr:uid="{00000000-0002-0000-1200-000017000000}">
      <formula1>0</formula1>
      <formula2>999999999999999</formula2>
    </dataValidation>
    <dataValidation type="whole" allowBlank="1" showInputMessage="1" showErrorMessage="1" error="Whole dollar entry only. Please round to nearest whole dollar." prompt="Enter Function 350 On-behalf PERS amount here. Move to next row." sqref="E15" xr:uid="{00000000-0002-0000-1200-000018000000}">
      <formula1>0</formula1>
      <formula2>9999999999999990000</formula2>
    </dataValidation>
    <dataValidation type="whole" allowBlank="1" showInputMessage="1" showErrorMessage="1" error="Whole dollar entry only. Please round to nearest whole dollar." prompt="Enter Function 400 On-behalf PERS amount here. Move to next row." sqref="E16" xr:uid="{00000000-0002-0000-1200-000019000000}">
      <formula1>0</formula1>
      <formula2>9999999999999</formula2>
    </dataValidation>
    <dataValidation type="whole" allowBlank="1" showInputMessage="1" showErrorMessage="1" error="Whole dollar entry only. Please round to nearest whole dollar." prompt="Enter Function 450 On-behalf PERS amount here. Move to next row." sqref="E17" xr:uid="{00000000-0002-0000-1200-00001A000000}">
      <formula1>0</formula1>
      <formula2>9999999999999990</formula2>
    </dataValidation>
    <dataValidation type="whole" allowBlank="1" showInputMessage="1" showErrorMessage="1" error="Whole dollar entry only. Please round to nearest whole dollar." prompt="Enter Function 510 On-behalf PERS amount here. Move to next row." sqref="E18" xr:uid="{00000000-0002-0000-1200-00001B000000}">
      <formula1>0</formula1>
      <formula2>999999999999999</formula2>
    </dataValidation>
    <dataValidation type="whole" allowBlank="1" showInputMessage="1" showErrorMessage="1" error="Whole dollar entry only. Please round to nearest whole dollar." prompt="Enter Function 550 On-behalf PERS amount here. Move to next row." sqref="E19" xr:uid="{00000000-0002-0000-1200-00001C000000}">
      <formula1>0</formula1>
      <formula2>9999999999999</formula2>
    </dataValidation>
    <dataValidation type="whole" allowBlank="1" showInputMessage="1" showErrorMessage="1" error="Whole dollar entry only. Please round to nearest whole dollar." prompt="Enter Function 600 On-behalf PERS amount here. Move to next row." sqref="E20" xr:uid="{00000000-0002-0000-1200-00001D000000}">
      <formula1>0</formula1>
      <formula2>999999999999999</formula2>
    </dataValidation>
    <dataValidation type="whole" allowBlank="1" showInputMessage="1" showErrorMessage="1" error="Whole dollar entry only. Please round to nearest whole dollar." prompt="Enter Function 700 On-behalf PERS amount here. Move to next row." sqref="E21" xr:uid="{00000000-0002-0000-1200-00001E000000}">
      <formula1>0</formula1>
      <formula2>999999999999999000</formula2>
    </dataValidation>
    <dataValidation type="whole" allowBlank="1" showInputMessage="1" showErrorMessage="1" error="Whole dollar entry only. Please round to nearest whole dollar." prompt="Enter Function 780 On-behalf PERS amount here. Move to next row." sqref="E22" xr:uid="{00000000-0002-0000-1200-00001F000000}">
      <formula1>0</formula1>
      <formula2>9999999999999990</formula2>
    </dataValidation>
    <dataValidation allowBlank="1" showInputMessage="1" showErrorMessage="1" prompt="This amount should match amount in cell E10 - total On-behalf PERS. Move to next row." sqref="E23" xr:uid="{00000000-0002-0000-1200-000021000000}"/>
    <dataValidation allowBlank="1" showInputMessage="1" showErrorMessage="1" prompt="Intentionally blank. Move to next column." sqref="A4:A25" xr:uid="{00000000-0002-0000-1200-000022000000}"/>
    <dataValidation type="custom" allowBlank="1" showInputMessage="1" showErrorMessage="1" error="test" sqref="B24" xr:uid="{6FD47C7B-B703-4AE3-82A3-6122C57DD095}">
      <formula1>C10&lt;&gt;C23</formula1>
    </dataValidation>
    <dataValidation allowBlank="1" showInputMessage="1" showErrorMessage="1" prompt="This amount should match amount in cell C10 - total On-behalf TRS." sqref="C23" xr:uid="{C6E73FBF-D9FF-4958-A39C-AA6DF403D5B5}"/>
  </dataValidations>
  <pageMargins left="0.25" right="0.25" top="0.75" bottom="0.75" header="0.3" footer="0.3"/>
  <pageSetup scale="74" orientation="portrait" r:id="rId1"/>
  <headerFooter>
    <oddHeader xml:space="preserve">&amp;C </oddHeader>
    <oddFooter>&amp;LForm # 05-18-045
Alaska Department of Education &amp; Early Development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workbookViewId="0">
      <selection activeCell="C7" sqref="C7"/>
    </sheetView>
  </sheetViews>
  <sheetFormatPr defaultRowHeight="15" x14ac:dyDescent="0.25"/>
  <cols>
    <col min="1" max="1" width="24.5703125" customWidth="1"/>
    <col min="2" max="2" width="46.7109375" customWidth="1"/>
    <col min="3" max="3" width="19.140625" customWidth="1"/>
  </cols>
  <sheetData>
    <row r="1" spans="1:3" ht="77.45" customHeight="1" x14ac:dyDescent="0.25">
      <c r="A1" s="90" t="s">
        <v>229</v>
      </c>
      <c r="B1" s="90"/>
      <c r="C1" s="90"/>
    </row>
    <row r="2" spans="1:3" ht="16.5" x14ac:dyDescent="0.25">
      <c r="A2" s="10"/>
      <c r="B2" s="25"/>
      <c r="C2" s="26" t="s">
        <v>9</v>
      </c>
    </row>
    <row r="3" spans="1:3" ht="40.5" customHeight="1" x14ac:dyDescent="0.25">
      <c r="A3" s="88" t="s">
        <v>10</v>
      </c>
      <c r="B3" s="84"/>
      <c r="C3" s="25"/>
    </row>
    <row r="4" spans="1:3" ht="40.5" customHeight="1" x14ac:dyDescent="0.25">
      <c r="A4" s="86" t="s">
        <v>224</v>
      </c>
      <c r="B4" s="85"/>
      <c r="C4" s="25"/>
    </row>
    <row r="5" spans="1:3" ht="40.5" customHeight="1" x14ac:dyDescent="0.25">
      <c r="A5" s="86" t="s">
        <v>223</v>
      </c>
      <c r="B5" s="85"/>
      <c r="C5" s="25"/>
    </row>
    <row r="6" spans="1:3" ht="40.5" customHeight="1" x14ac:dyDescent="0.25">
      <c r="A6" s="86" t="s">
        <v>225</v>
      </c>
      <c r="B6" s="20"/>
      <c r="C6" s="25"/>
    </row>
    <row r="7" spans="1:3" ht="40.5" customHeight="1" x14ac:dyDescent="0.25">
      <c r="A7" s="87" t="s">
        <v>226</v>
      </c>
      <c r="B7" s="21"/>
      <c r="C7" s="25"/>
    </row>
    <row r="8" spans="1:3" ht="101.45" customHeight="1" x14ac:dyDescent="0.25">
      <c r="A8" s="25" t="s">
        <v>11</v>
      </c>
      <c r="B8" s="20"/>
      <c r="C8" s="20"/>
    </row>
    <row r="9" spans="1:3" ht="16.5" x14ac:dyDescent="0.25">
      <c r="A9" s="10"/>
      <c r="B9" s="25" t="s">
        <v>12</v>
      </c>
      <c r="C9" s="27" t="s">
        <v>13</v>
      </c>
    </row>
    <row r="10" spans="1:3" ht="29.1" customHeight="1" x14ac:dyDescent="0.25">
      <c r="A10" s="25" t="s">
        <v>14</v>
      </c>
      <c r="B10" s="20"/>
      <c r="C10" s="25"/>
    </row>
    <row r="11" spans="1:3" ht="32.1" customHeight="1" x14ac:dyDescent="0.25">
      <c r="A11" s="25" t="s">
        <v>15</v>
      </c>
      <c r="B11" s="21"/>
      <c r="C11" s="20"/>
    </row>
    <row r="12" spans="1:3" ht="16.5" x14ac:dyDescent="0.25">
      <c r="A12" s="10"/>
      <c r="B12" s="25" t="s">
        <v>16</v>
      </c>
      <c r="C12" s="27" t="s">
        <v>13</v>
      </c>
    </row>
    <row r="13" spans="1:3" ht="48.75" customHeight="1" x14ac:dyDescent="0.25">
      <c r="A13" s="25" t="s">
        <v>17</v>
      </c>
      <c r="B13" s="25"/>
      <c r="C13" s="25"/>
    </row>
    <row r="14" spans="1:3" ht="31.35" customHeight="1" x14ac:dyDescent="0.25">
      <c r="A14" s="25"/>
      <c r="B14" s="20"/>
      <c r="C14" s="20"/>
    </row>
    <row r="15" spans="1:3" x14ac:dyDescent="0.25">
      <c r="A15" s="3"/>
      <c r="B15" s="25" t="s">
        <v>18</v>
      </c>
      <c r="C15" s="27" t="s">
        <v>13</v>
      </c>
    </row>
    <row r="16" spans="1:3" x14ac:dyDescent="0.25">
      <c r="A16" s="3"/>
    </row>
  </sheetData>
  <sheetProtection selectLockedCells="1"/>
  <mergeCells count="1">
    <mergeCell ref="A1:C1"/>
  </mergeCells>
  <dataValidations count="22">
    <dataValidation allowBlank="1" showErrorMessage="1" prompt="Move to next column." sqref="B2" xr:uid="{00000000-0002-0000-0100-000000000000}"/>
    <dataValidation allowBlank="1" showInputMessage="1" showErrorMessage="1" prompt="Enter School District Name Here. Then move to next row." sqref="B3" xr:uid="{00000000-0002-0000-0100-000001000000}"/>
    <dataValidation allowBlank="1" showInputMessage="1" showErrorMessage="1" prompt="Enter projected district correspondence ADM here. Then move to next row." sqref="B5" xr:uid="{00000000-0002-0000-0100-000002000000}"/>
    <dataValidation allowBlank="1" showErrorMessage="1" prompt="Move to next row." sqref="C3:C5 C15" xr:uid="{00000000-0002-0000-0100-000003000000}"/>
    <dataValidation allowBlank="1" showInputMessage="1" showErrorMessage="1" prompt="Enter projected intensive count here. Then move to next row." sqref="B6" xr:uid="{00000000-0002-0000-0100-000004000000}"/>
    <dataValidation allowBlank="1" showInputMessage="1" showErrorMessage="1" prompt="Signature and title of preparer here. Then move to next column." sqref="B8" xr:uid="{00000000-0002-0000-0100-000005000000}"/>
    <dataValidation allowBlank="1" showInputMessage="1" showErrorMessage="1" prompt="Enter projected SPED count here, including intensives. Then move to next row." sqref="B7" xr:uid="{00000000-0002-0000-0100-000006000000}"/>
    <dataValidation allowBlank="1" showErrorMessage="1" prompt="Move to next row" sqref="C2" xr:uid="{00000000-0002-0000-0100-000007000000}"/>
    <dataValidation allowBlank="1" showErrorMessage="1" prompt="Data label for above cell. Move to next row." sqref="B12" xr:uid="{00000000-0002-0000-0100-000009000000}"/>
    <dataValidation allowBlank="1" showErrorMessage="1" prompt="Data label for above row. Move to next row." sqref="B9" xr:uid="{00000000-0002-0000-0100-00000A000000}"/>
    <dataValidation allowBlank="1" showInputMessage="1" showErrorMessage="1" prompt="Enter date of signature here. Move to next row." sqref="C11 C8" xr:uid="{00000000-0002-0000-0100-00000B000000}"/>
    <dataValidation allowBlank="1" showErrorMessage="1" prompt="Move to next column and enter phone number there." sqref="A10" xr:uid="{00000000-0002-0000-0100-00000C000000}"/>
    <dataValidation allowBlank="1" showInputMessage="1" showErrorMessage="1" prompt="Enter phone number here. Move to next row." sqref="B10" xr:uid="{00000000-0002-0000-0100-00000D000000}"/>
    <dataValidation allowBlank="1" showInputMessage="1" showErrorMessage="1" prompt="Superintendent's signature here. Then move to next column." sqref="B11" xr:uid="{00000000-0002-0000-0100-00000E000000}"/>
    <dataValidation allowBlank="1" showInputMessage="1" showErrorMessage="1" prompt="Enter signature of Official and Title here. Move to next column." sqref="B14" xr:uid="{00000000-0002-0000-0100-000010000000}"/>
    <dataValidation allowBlank="1" showErrorMessage="1" prompt="Data label for above cell. End of page. Move to next page." sqref="B15" xr:uid="{00000000-0002-0000-0100-000011000000}"/>
    <dataValidation allowBlank="1" showInputMessage="1" showErrorMessage="1" prompt="Move to next column." sqref="A14" xr:uid="{00000000-0002-0000-0100-000013000000}"/>
    <dataValidation allowBlank="1" showInputMessage="1" showErrorMessage="1" prompt="move to next row" sqref="C9" xr:uid="{00000000-0002-0000-0100-000014000000}"/>
    <dataValidation allowBlank="1" showInputMessage="1" showErrorMessage="1" prompt="Move to next row." sqref="A13" xr:uid="{00000000-0002-0000-0100-000015000000}"/>
    <dataValidation allowBlank="1" showInputMessage="1" showErrorMessage="1" prompt="Intentionally blank. Move to next row." sqref="A2 A9 A12" xr:uid="{00000000-0002-0000-0100-000016000000}"/>
    <dataValidation allowBlank="1" showInputMessage="1" showErrorMessage="1" prompt="Enter date of signature here. Move to next sheet." sqref="C14" xr:uid="{68CE1ABF-FDF1-40ED-9B02-595AC485F487}"/>
    <dataValidation allowBlank="1" showInputMessage="1" showErrorMessage="1" prompt="Enter projected district brick and mortar ADM. Then move to next row." sqref="B4" xr:uid="{A1A4E19D-7C26-4B8B-A834-4F1FAA558C06}"/>
  </dataValidations>
  <pageMargins left="0.7" right="0.7" top="0.75" bottom="0.75" header="0.3" footer="0.3"/>
  <pageSetup orientation="portrait" r:id="rId1"/>
  <headerFooter>
    <oddHeader xml:space="preserve">&amp;C  </oddHeader>
    <oddFooter>&amp;LForm # 05-18-045
Alaska Department of Education &amp; Early Development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43"/>
  <sheetViews>
    <sheetView topLeftCell="A14" workbookViewId="0">
      <selection activeCell="B45" sqref="B45"/>
    </sheetView>
  </sheetViews>
  <sheetFormatPr defaultRowHeight="15" x14ac:dyDescent="0.25"/>
  <cols>
    <col min="1" max="1" width="19.5703125" customWidth="1"/>
    <col min="2" max="2" width="49.140625" customWidth="1"/>
    <col min="3" max="3" width="4.5703125" customWidth="1"/>
    <col min="4" max="4" width="22.5703125" customWidth="1"/>
    <col min="5" max="5" width="21.42578125" customWidth="1"/>
    <col min="6" max="6" width="9.42578125" customWidth="1"/>
  </cols>
  <sheetData>
    <row r="1" spans="1:6" ht="70.349999999999994" customHeight="1" x14ac:dyDescent="0.25">
      <c r="A1" s="90" t="s">
        <v>230</v>
      </c>
      <c r="B1" s="90"/>
      <c r="C1" s="90"/>
      <c r="D1" s="90"/>
      <c r="E1" s="90"/>
      <c r="F1" s="90"/>
    </row>
    <row r="2" spans="1:6" ht="14.45" customHeight="1" x14ac:dyDescent="0.25">
      <c r="A2" s="61">
        <f>'Signature Page'!B3</f>
        <v>0</v>
      </c>
      <c r="B2" s="7"/>
      <c r="C2" s="7"/>
      <c r="D2" s="7"/>
      <c r="E2" s="7"/>
      <c r="F2" s="23" t="s">
        <v>19</v>
      </c>
    </row>
    <row r="3" spans="1:6" ht="14.45" customHeight="1" x14ac:dyDescent="0.3">
      <c r="A3" s="7" t="s">
        <v>20</v>
      </c>
      <c r="B3" s="7"/>
      <c r="C3" s="7"/>
      <c r="D3" s="7"/>
      <c r="E3" s="8"/>
      <c r="F3" s="8"/>
    </row>
    <row r="4" spans="1:6" ht="30" customHeight="1" x14ac:dyDescent="0.3">
      <c r="A4" s="22" t="s">
        <v>231</v>
      </c>
      <c r="B4" s="7"/>
      <c r="C4" s="7"/>
      <c r="D4" s="7"/>
      <c r="E4" s="28"/>
      <c r="F4" s="8"/>
    </row>
    <row r="5" spans="1:6" ht="19.350000000000001" customHeight="1" x14ac:dyDescent="0.3">
      <c r="A5" s="10"/>
      <c r="B5" s="9" t="s">
        <v>21</v>
      </c>
      <c r="C5" s="7"/>
      <c r="D5" s="7"/>
      <c r="E5" s="28"/>
      <c r="F5" s="8"/>
    </row>
    <row r="6" spans="1:6" ht="19.350000000000001" customHeight="1" x14ac:dyDescent="0.3">
      <c r="A6" s="10"/>
      <c r="B6" s="9" t="s">
        <v>22</v>
      </c>
      <c r="C6" s="7"/>
      <c r="D6" s="7"/>
      <c r="E6" s="62">
        <f>E4+E5</f>
        <v>0</v>
      </c>
      <c r="F6" s="8"/>
    </row>
    <row r="7" spans="1:6" ht="29.45" customHeight="1" x14ac:dyDescent="0.3">
      <c r="A7" s="9" t="s">
        <v>23</v>
      </c>
      <c r="B7" s="7"/>
      <c r="C7" s="7"/>
      <c r="D7" s="7"/>
      <c r="E7" s="8"/>
      <c r="F7" s="8"/>
    </row>
    <row r="8" spans="1:6" ht="19.350000000000001" customHeight="1" x14ac:dyDescent="0.3">
      <c r="A8" s="10">
        <v>10</v>
      </c>
      <c r="B8" s="11" t="s">
        <v>24</v>
      </c>
      <c r="C8" s="18" t="s">
        <v>35</v>
      </c>
      <c r="D8" s="62">
        <f>'page 3'!E12</f>
        <v>0</v>
      </c>
      <c r="E8" s="8"/>
      <c r="F8" s="8"/>
    </row>
    <row r="9" spans="1:6" ht="19.350000000000001" customHeight="1" x14ac:dyDescent="0.3">
      <c r="A9" s="10">
        <v>30</v>
      </c>
      <c r="B9" s="11" t="s">
        <v>25</v>
      </c>
      <c r="C9" s="18" t="s">
        <v>36</v>
      </c>
      <c r="D9" s="63">
        <f>'page 3'!E15</f>
        <v>0</v>
      </c>
      <c r="E9" s="8"/>
      <c r="F9" s="8"/>
    </row>
    <row r="10" spans="1:6" ht="19.350000000000001" customHeight="1" x14ac:dyDescent="0.3">
      <c r="A10" s="10">
        <v>40</v>
      </c>
      <c r="B10" s="11" t="s">
        <v>26</v>
      </c>
      <c r="C10" s="18" t="s">
        <v>37</v>
      </c>
      <c r="D10" s="63">
        <f>'page 3'!E23</f>
        <v>0</v>
      </c>
      <c r="E10" s="8"/>
      <c r="F10" s="8"/>
    </row>
    <row r="11" spans="1:6" ht="19.350000000000001" customHeight="1" x14ac:dyDescent="0.3">
      <c r="A11" s="10">
        <v>41</v>
      </c>
      <c r="B11" s="11" t="s">
        <v>27</v>
      </c>
      <c r="C11" s="18" t="s">
        <v>38</v>
      </c>
      <c r="D11" s="63">
        <f>'page 3'!E26</f>
        <v>0</v>
      </c>
      <c r="E11" s="8"/>
      <c r="F11" s="8"/>
    </row>
    <row r="12" spans="1:6" ht="19.350000000000001" customHeight="1" x14ac:dyDescent="0.3">
      <c r="A12" s="10">
        <v>42</v>
      </c>
      <c r="B12" s="11" t="s">
        <v>28</v>
      </c>
      <c r="C12" s="18" t="s">
        <v>39</v>
      </c>
      <c r="D12" s="63">
        <f>'page 3'!E30</f>
        <v>0</v>
      </c>
      <c r="E12" s="8"/>
      <c r="F12" s="8"/>
    </row>
    <row r="13" spans="1:6" ht="19.350000000000001" customHeight="1" x14ac:dyDescent="0.3">
      <c r="A13" s="10">
        <v>47</v>
      </c>
      <c r="B13" s="11" t="s">
        <v>29</v>
      </c>
      <c r="C13" s="18" t="s">
        <v>40</v>
      </c>
      <c r="D13" s="63">
        <f>'page 3'!E33</f>
        <v>0</v>
      </c>
      <c r="E13" s="8"/>
      <c r="F13" s="8"/>
    </row>
    <row r="14" spans="1:6" ht="19.350000000000001" customHeight="1" x14ac:dyDescent="0.3">
      <c r="A14" s="10">
        <v>50</v>
      </c>
      <c r="B14" s="11" t="s">
        <v>30</v>
      </c>
      <c r="C14" s="18" t="s">
        <v>41</v>
      </c>
      <c r="D14" s="63">
        <f>'page 4'!E13</f>
        <v>0</v>
      </c>
      <c r="E14" s="8"/>
      <c r="F14" s="8"/>
    </row>
    <row r="15" spans="1:6" ht="19.350000000000001" customHeight="1" x14ac:dyDescent="0.3">
      <c r="A15" s="10">
        <v>100</v>
      </c>
      <c r="B15" s="11" t="s">
        <v>31</v>
      </c>
      <c r="C15" s="18" t="s">
        <v>42</v>
      </c>
      <c r="D15" s="63">
        <f>'page 4'!E19</f>
        <v>0</v>
      </c>
      <c r="E15" s="8"/>
      <c r="F15" s="8"/>
    </row>
    <row r="16" spans="1:6" ht="19.350000000000001" customHeight="1" x14ac:dyDescent="0.3">
      <c r="A16" s="7">
        <v>150</v>
      </c>
      <c r="B16" s="11" t="s">
        <v>32</v>
      </c>
      <c r="C16" s="18" t="s">
        <v>43</v>
      </c>
      <c r="D16" s="63">
        <f>'page 4'!E23</f>
        <v>0</v>
      </c>
      <c r="E16" s="8"/>
      <c r="F16" s="8"/>
    </row>
    <row r="17" spans="1:6" ht="19.350000000000001" customHeight="1" x14ac:dyDescent="0.3">
      <c r="A17" s="7">
        <v>190</v>
      </c>
      <c r="B17" s="11" t="s">
        <v>33</v>
      </c>
      <c r="C17" s="18" t="s">
        <v>44</v>
      </c>
      <c r="D17" s="63">
        <f>'page 4'!E27</f>
        <v>0</v>
      </c>
      <c r="E17" s="8"/>
      <c r="F17" s="8"/>
    </row>
    <row r="18" spans="1:6" ht="19.350000000000001" customHeight="1" x14ac:dyDescent="0.3">
      <c r="A18" s="7">
        <v>250</v>
      </c>
      <c r="B18" s="11" t="s">
        <v>34</v>
      </c>
      <c r="C18" s="18" t="s">
        <v>45</v>
      </c>
      <c r="D18" s="63">
        <f>'page 4'!E31</f>
        <v>0</v>
      </c>
      <c r="E18" s="8"/>
      <c r="F18" s="8"/>
    </row>
    <row r="19" spans="1:6" ht="19.350000000000001" customHeight="1" x14ac:dyDescent="0.3">
      <c r="A19" s="10"/>
      <c r="B19" s="9" t="s">
        <v>46</v>
      </c>
      <c r="C19" s="7"/>
      <c r="D19" s="7"/>
      <c r="E19" s="62">
        <f>SUM(D8:D18)</f>
        <v>0</v>
      </c>
      <c r="F19" s="8"/>
    </row>
    <row r="20" spans="1:6" ht="26.45" customHeight="1" x14ac:dyDescent="0.3">
      <c r="A20" s="9" t="s">
        <v>47</v>
      </c>
      <c r="B20" s="7"/>
      <c r="C20" s="7"/>
      <c r="D20" s="7"/>
      <c r="E20" s="8"/>
      <c r="F20" s="8"/>
    </row>
    <row r="21" spans="1:6" ht="19.350000000000001" customHeight="1" x14ac:dyDescent="0.3">
      <c r="A21" s="7">
        <v>100</v>
      </c>
      <c r="B21" s="7" t="s">
        <v>48</v>
      </c>
      <c r="C21" s="14" t="s">
        <v>49</v>
      </c>
      <c r="D21" s="62">
        <f>'page 5'!E32</f>
        <v>0</v>
      </c>
      <c r="E21" s="8"/>
      <c r="F21" s="8"/>
    </row>
    <row r="22" spans="1:6" ht="19.350000000000001" customHeight="1" x14ac:dyDescent="0.3">
      <c r="A22" s="7">
        <v>200</v>
      </c>
      <c r="B22" s="7" t="s">
        <v>50</v>
      </c>
      <c r="C22" s="14" t="s">
        <v>51</v>
      </c>
      <c r="D22" s="63">
        <f>'page 6'!E31</f>
        <v>0</v>
      </c>
      <c r="E22" s="8"/>
      <c r="F22" s="8"/>
    </row>
    <row r="23" spans="1:6" ht="19.350000000000001" customHeight="1" x14ac:dyDescent="0.3">
      <c r="A23" s="7">
        <v>220</v>
      </c>
      <c r="B23" s="7" t="s">
        <v>52</v>
      </c>
      <c r="C23" s="14" t="s">
        <v>53</v>
      </c>
      <c r="D23" s="63">
        <f>'page 7'!E31</f>
        <v>0</v>
      </c>
      <c r="E23" s="8"/>
      <c r="F23" s="8"/>
    </row>
    <row r="24" spans="1:6" ht="19.350000000000001" customHeight="1" x14ac:dyDescent="0.3">
      <c r="A24" s="7">
        <v>300</v>
      </c>
      <c r="B24" s="7" t="s">
        <v>54</v>
      </c>
      <c r="C24" s="14" t="s">
        <v>55</v>
      </c>
      <c r="D24" s="63">
        <f>'page 8'!E31</f>
        <v>0</v>
      </c>
      <c r="E24" s="8"/>
      <c r="F24" s="8"/>
    </row>
    <row r="25" spans="1:6" ht="19.350000000000001" customHeight="1" x14ac:dyDescent="0.3">
      <c r="A25" s="7">
        <v>350</v>
      </c>
      <c r="B25" s="7" t="s">
        <v>56</v>
      </c>
      <c r="C25" s="14" t="s">
        <v>57</v>
      </c>
      <c r="D25" s="63">
        <f>'page 9'!E31</f>
        <v>0</v>
      </c>
      <c r="E25" s="8"/>
      <c r="F25" s="8"/>
    </row>
    <row r="26" spans="1:6" ht="19.350000000000001" customHeight="1" x14ac:dyDescent="0.3">
      <c r="A26" s="7">
        <v>400</v>
      </c>
      <c r="B26" s="7" t="s">
        <v>58</v>
      </c>
      <c r="C26" s="14" t="s">
        <v>59</v>
      </c>
      <c r="D26" s="63">
        <f>'page 10'!E31</f>
        <v>0</v>
      </c>
      <c r="E26" s="8"/>
      <c r="F26" s="8"/>
    </row>
    <row r="27" spans="1:6" ht="19.350000000000001" customHeight="1" x14ac:dyDescent="0.3">
      <c r="A27" s="7">
        <v>450</v>
      </c>
      <c r="B27" s="7" t="s">
        <v>60</v>
      </c>
      <c r="C27" s="14" t="s">
        <v>61</v>
      </c>
      <c r="D27" s="63">
        <f>'page 11'!E30</f>
        <v>0</v>
      </c>
      <c r="E27" s="8"/>
      <c r="F27" s="8"/>
    </row>
    <row r="28" spans="1:6" ht="19.350000000000001" customHeight="1" x14ac:dyDescent="0.3">
      <c r="A28" s="7">
        <v>510</v>
      </c>
      <c r="B28" s="7" t="s">
        <v>62</v>
      </c>
      <c r="C28" s="14" t="s">
        <v>63</v>
      </c>
      <c r="D28" s="63">
        <f>'page 12'!E32</f>
        <v>0</v>
      </c>
      <c r="E28" s="8"/>
      <c r="F28" s="8"/>
    </row>
    <row r="29" spans="1:6" ht="19.350000000000001" customHeight="1" x14ac:dyDescent="0.3">
      <c r="A29" s="7">
        <v>550</v>
      </c>
      <c r="B29" s="7" t="s">
        <v>64</v>
      </c>
      <c r="C29" s="14" t="s">
        <v>65</v>
      </c>
      <c r="D29" s="63">
        <f>'page 13'!E32</f>
        <v>0</v>
      </c>
      <c r="E29" s="8"/>
      <c r="F29" s="8"/>
    </row>
    <row r="30" spans="1:6" ht="19.350000000000001" customHeight="1" x14ac:dyDescent="0.3">
      <c r="A30" s="7">
        <v>600</v>
      </c>
      <c r="B30" s="7" t="s">
        <v>66</v>
      </c>
      <c r="C30" s="14" t="s">
        <v>67</v>
      </c>
      <c r="D30" s="63">
        <f>'page 14'!E31</f>
        <v>0</v>
      </c>
      <c r="E30" s="8"/>
      <c r="F30" s="8"/>
    </row>
    <row r="31" spans="1:6" ht="19.350000000000001" customHeight="1" x14ac:dyDescent="0.3">
      <c r="A31" s="7">
        <v>700</v>
      </c>
      <c r="B31" s="7" t="s">
        <v>68</v>
      </c>
      <c r="C31" s="14" t="s">
        <v>69</v>
      </c>
      <c r="D31" s="63">
        <f>'page 15'!E31</f>
        <v>0</v>
      </c>
      <c r="E31" s="8"/>
      <c r="F31" s="8"/>
    </row>
    <row r="32" spans="1:6" ht="19.350000000000001" customHeight="1" x14ac:dyDescent="0.3">
      <c r="A32" s="7">
        <v>780</v>
      </c>
      <c r="B32" s="7" t="s">
        <v>70</v>
      </c>
      <c r="C32" s="14" t="s">
        <v>71</v>
      </c>
      <c r="D32" s="63">
        <f>'page 16'!E31</f>
        <v>0</v>
      </c>
      <c r="E32" s="8"/>
      <c r="F32" s="8"/>
    </row>
    <row r="33" spans="1:10" ht="19.350000000000001" customHeight="1" x14ac:dyDescent="0.3">
      <c r="A33" s="7">
        <v>900</v>
      </c>
      <c r="B33" s="7" t="s">
        <v>72</v>
      </c>
      <c r="C33" s="14" t="s">
        <v>73</v>
      </c>
      <c r="D33" s="63">
        <f>'page 17'!E13</f>
        <v>0</v>
      </c>
      <c r="E33" s="8"/>
      <c r="F33" s="8"/>
    </row>
    <row r="34" spans="1:10" ht="19.350000000000001" customHeight="1" x14ac:dyDescent="0.3">
      <c r="A34" s="7"/>
      <c r="B34" s="9" t="s">
        <v>74</v>
      </c>
      <c r="C34" s="7"/>
      <c r="D34" s="7"/>
      <c r="E34" s="62">
        <f>SUM(D21:D33)</f>
        <v>0</v>
      </c>
      <c r="F34" s="8"/>
    </row>
    <row r="35" spans="1:10" ht="30" customHeight="1" x14ac:dyDescent="0.3">
      <c r="A35" s="9" t="s">
        <v>232</v>
      </c>
      <c r="B35" s="8"/>
      <c r="C35" s="7"/>
      <c r="D35" s="7"/>
      <c r="E35" s="64"/>
      <c r="F35" s="58"/>
    </row>
    <row r="36" spans="1:10" ht="16.350000000000001" customHeight="1" x14ac:dyDescent="0.3">
      <c r="A36" s="7"/>
      <c r="B36" s="9" t="s">
        <v>21</v>
      </c>
      <c r="C36" s="7"/>
      <c r="D36" s="7"/>
      <c r="E36" s="64"/>
      <c r="F36" s="8"/>
    </row>
    <row r="37" spans="1:10" ht="16.350000000000001" customHeight="1" x14ac:dyDescent="0.25">
      <c r="A37" s="7"/>
      <c r="B37" s="9" t="s">
        <v>148</v>
      </c>
      <c r="C37" s="7"/>
      <c r="D37" s="7"/>
      <c r="E37" s="62">
        <f>E35+E36</f>
        <v>0</v>
      </c>
      <c r="F37" s="56" t="str">
        <f>IF(E37=E6+E19-E34," ", "&lt;--Ending fund balance does not foot. Required amount is equal to (Total Beginning Fund Balance + Total Revenues - Total Expenditures")</f>
        <v xml:space="preserve"> </v>
      </c>
    </row>
    <row r="38" spans="1:10" x14ac:dyDescent="0.25">
      <c r="A38" s="3"/>
      <c r="E38" s="65" t="s">
        <v>75</v>
      </c>
    </row>
    <row r="39" spans="1:10" x14ac:dyDescent="0.25">
      <c r="A39" s="60" t="s">
        <v>235</v>
      </c>
      <c r="F39" s="58"/>
    </row>
    <row r="40" spans="1:10" x14ac:dyDescent="0.25">
      <c r="I40" s="73" t="s">
        <v>220</v>
      </c>
    </row>
    <row r="41" spans="1:10" x14ac:dyDescent="0.25">
      <c r="E41" s="73"/>
      <c r="F41" s="74"/>
      <c r="I41" s="73" t="s">
        <v>218</v>
      </c>
      <c r="J41" s="75">
        <f>E6+E19-E34</f>
        <v>0</v>
      </c>
    </row>
    <row r="43" spans="1:10" x14ac:dyDescent="0.25">
      <c r="I43" s="73" t="s">
        <v>219</v>
      </c>
      <c r="J43" s="78" t="e">
        <f>E35/(E34-D33)</f>
        <v>#DIV/0!</v>
      </c>
    </row>
  </sheetData>
  <sheetProtection selectLockedCells="1"/>
  <mergeCells count="1">
    <mergeCell ref="A1:F1"/>
  </mergeCells>
  <dataValidations count="30">
    <dataValidation allowBlank="1" showErrorMessage="1" prompt="Move to next row" sqref="F2" xr:uid="{00000000-0002-0000-0200-000000000000}"/>
    <dataValidation allowBlank="1" showErrorMessage="1" prompt="Move to next column." sqref="B2 B38" xr:uid="{00000000-0002-0000-0200-000001000000}"/>
    <dataValidation allowBlank="1" showInputMessage="1" showErrorMessage="1" prompt="Data label for above cell. Move to next row." sqref="A3" xr:uid="{00000000-0002-0000-0200-000002000000}"/>
    <dataValidation type="whole" allowBlank="1" showInputMessage="1" showErrorMessage="1" error="Please enter whole number only. Contact DEED if negative entry is needed." prompt="Enter amount subject to 10%. This is the amont of money that is unassigned. Move to next row." sqref="E4" xr:uid="{00000000-0002-0000-0200-000003000000}">
      <formula1>0</formula1>
      <formula2>100000000000</formula2>
    </dataValidation>
    <dataValidation allowBlank="1" showErrorMessage="1" prompt="Move to next row." sqref="C2:C3 C7 D2:E2 E8:E18" xr:uid="{00000000-0002-0000-0200-000004000000}"/>
    <dataValidation allowBlank="1" showInputMessage="1" showErrorMessage="1" prompt="Enter amount excluded from 10%.  For a list of items that can be recorded here, please see 4 AAC 06.160. Move to next row. " sqref="E36" xr:uid="{00000000-0002-0000-0200-000005000000}"/>
    <dataValidation allowBlank="1" showInputMessage="1" showErrorMessage="1" prompt="Move to next row." sqref="A2 A20 A7" xr:uid="{00000000-0002-0000-0200-000007000000}"/>
    <dataValidation allowBlank="1" showInputMessage="1" showErrorMessage="1" prompt="Move to next column." sqref="C4:D6 A34 A36:A37 C19:D19 B35 C34:D37" xr:uid="{00000000-0002-0000-0200-000008000000}"/>
    <dataValidation allowBlank="1" showInputMessage="1" showErrorMessage="1" prompt="This is the calculated Total beginning fund balance. Move to next row." sqref="E6" xr:uid="{00000000-0002-0000-0200-000009000000}"/>
    <dataValidation allowBlank="1" showInputMessage="1" showErrorMessage="1" prompt="Move three columns to the right to enter amount." sqref="B4:B5" xr:uid="{00000000-0002-0000-0200-00000A000000}"/>
    <dataValidation allowBlank="1" showInputMessage="1" showErrorMessage="1" prompt="Auto-filled from Page 4; move to next row." sqref="D14:D18" xr:uid="{00000000-0002-0000-0200-00000B000000}"/>
    <dataValidation allowBlank="1" showInputMessage="1" showErrorMessage="1" prompt="This is the calculated Total Revenue. This should match page 4, cell E32. Move to next row." sqref="E19" xr:uid="{00000000-0002-0000-0200-00000C000000}"/>
    <dataValidation allowBlank="1" showInputMessage="1" showErrorMessage="1" prompt="Enter amount excluded from 10%. This is the monies that have already been designated for expenditures. See 4 AAC 09.160 for a list of items reported here. Move to next row." sqref="E5" xr:uid="{00000000-0002-0000-0200-00000E000000}"/>
    <dataValidation allowBlank="1" showInputMessage="1" showErrorMessage="1" prompt="Auto-filled from Page 3; move to next row." sqref="D8:D13" xr:uid="{00000000-0002-0000-0200-00000F000000}"/>
    <dataValidation allowBlank="1" showInputMessage="1" showErrorMessage="1" prompt="Auto-filled from Page 5; move to next row." sqref="D21" xr:uid="{00000000-0002-0000-0200-000011000000}"/>
    <dataValidation allowBlank="1" showInputMessage="1" showErrorMessage="1" prompt="Auto-filled from Page 6; move to next row." sqref="D22" xr:uid="{00000000-0002-0000-0200-000012000000}"/>
    <dataValidation allowBlank="1" showInputMessage="1" showErrorMessage="1" prompt="Auto-filled from Page 7; move to next row." sqref="D23" xr:uid="{00000000-0002-0000-0200-000013000000}"/>
    <dataValidation allowBlank="1" showInputMessage="1" showErrorMessage="1" prompt="Auto-filled from Page 8; move to next row." sqref="D24" xr:uid="{00000000-0002-0000-0200-000014000000}"/>
    <dataValidation allowBlank="1" showInputMessage="1" showErrorMessage="1" prompt="Auto-filled from Page 9; move to next row." sqref="D25" xr:uid="{00000000-0002-0000-0200-000015000000}"/>
    <dataValidation allowBlank="1" showInputMessage="1" showErrorMessage="1" prompt="Auto-filled from Page 10; move to next row." sqref="D26" xr:uid="{00000000-0002-0000-0200-000016000000}"/>
    <dataValidation allowBlank="1" showInputMessage="1" showErrorMessage="1" prompt="Auto-filled from Page 11; move to next row." sqref="D27" xr:uid="{00000000-0002-0000-0200-000017000000}"/>
    <dataValidation allowBlank="1" showInputMessage="1" showErrorMessage="1" prompt="Auto-filled from Page 12; move to next row." sqref="D28" xr:uid="{00000000-0002-0000-0200-000018000000}"/>
    <dataValidation allowBlank="1" showInputMessage="1" showErrorMessage="1" prompt="Auto-filled from Page 13; move to next row." sqref="D29" xr:uid="{00000000-0002-0000-0200-000019000000}"/>
    <dataValidation allowBlank="1" showInputMessage="1" showErrorMessage="1" prompt="Auto-filled from Page 14; move to next row." sqref="D30" xr:uid="{00000000-0002-0000-0200-00001A000000}"/>
    <dataValidation allowBlank="1" showInputMessage="1" showErrorMessage="1" prompt="Auto-filled from Page 15; move to next row." sqref="D31" xr:uid="{00000000-0002-0000-0200-00001B000000}"/>
    <dataValidation allowBlank="1" showInputMessage="1" showErrorMessage="1" prompt="Auto-filled from Page16; move to next row." sqref="D32" xr:uid="{00000000-0002-0000-0200-00001C000000}"/>
    <dataValidation allowBlank="1" showInputMessage="1" showErrorMessage="1" prompt="Auto-filled from Page 17; move to next row." sqref="D33" xr:uid="{00000000-0002-0000-0200-00001D000000}"/>
    <dataValidation allowBlank="1" showInputMessage="1" showErrorMessage="1" prompt="Intentionally blank. Move to next column." sqref="A5:A6 A19" xr:uid="{00000000-0002-0000-0200-00001E000000}"/>
    <dataValidation allowBlank="1" showInputMessage="1" showErrorMessage="1" prompt="This is the calculated Total Expenditure. Move to next row." sqref="E34" xr:uid="{00000000-0002-0000-0200-00001F000000}"/>
    <dataValidation allowBlank="1" showInputMessage="1" showErrorMessage="1" prompt="Move four columns over and enter amount." sqref="A35" xr:uid="{00000000-0002-0000-0200-000020000000}"/>
  </dataValidations>
  <pageMargins left="0.25" right="0.25" top="0.75" bottom="0.75" header="0.3" footer="0.3"/>
  <pageSetup scale="77" orientation="portrait" r:id="rId1"/>
  <headerFooter>
    <oddHeader xml:space="preserve">&amp;C </oddHeader>
    <oddFooter>&amp;LForm # 05-18-045
Alaska Department of Education &amp; Early Development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38"/>
  <sheetViews>
    <sheetView topLeftCell="A11" workbookViewId="0">
      <selection activeCell="B16" sqref="B16"/>
    </sheetView>
  </sheetViews>
  <sheetFormatPr defaultColWidth="8.85546875" defaultRowHeight="15" x14ac:dyDescent="0.25"/>
  <cols>
    <col min="1" max="1" width="19.5703125" customWidth="1"/>
    <col min="2" max="2" width="63.85546875" customWidth="1"/>
    <col min="3" max="3" width="5.42578125" customWidth="1"/>
    <col min="4" max="4" width="18.140625" customWidth="1"/>
    <col min="5" max="5" width="19.85546875" customWidth="1"/>
  </cols>
  <sheetData>
    <row r="1" spans="1:6" ht="70.349999999999994" customHeight="1" x14ac:dyDescent="0.25">
      <c r="A1" s="90" t="s">
        <v>233</v>
      </c>
      <c r="B1" s="90"/>
      <c r="C1" s="90"/>
      <c r="D1" s="90"/>
      <c r="E1" s="90"/>
      <c r="F1" s="90"/>
    </row>
    <row r="2" spans="1:6" ht="16.5" x14ac:dyDescent="0.25">
      <c r="A2" s="61">
        <f>'Signature Page'!B3</f>
        <v>0</v>
      </c>
      <c r="B2" s="7"/>
      <c r="C2" s="7"/>
      <c r="D2" s="7"/>
      <c r="E2" s="7"/>
      <c r="F2" s="29" t="s">
        <v>76</v>
      </c>
    </row>
    <row r="3" spans="1:6" ht="17.25" x14ac:dyDescent="0.3">
      <c r="A3" s="7" t="s">
        <v>20</v>
      </c>
      <c r="B3" s="7"/>
      <c r="C3" s="7"/>
      <c r="D3" s="7"/>
      <c r="E3" s="8"/>
      <c r="F3" s="8"/>
    </row>
    <row r="4" spans="1:6" ht="45" customHeight="1" x14ac:dyDescent="0.3">
      <c r="A4" s="9" t="s">
        <v>77</v>
      </c>
      <c r="B4" s="30"/>
      <c r="C4" s="8"/>
      <c r="D4" s="31" t="s">
        <v>78</v>
      </c>
      <c r="E4" s="8"/>
      <c r="F4" s="8"/>
    </row>
    <row r="5" spans="1:6" ht="19.350000000000001" customHeight="1" x14ac:dyDescent="0.3">
      <c r="A5" s="10">
        <v>11</v>
      </c>
      <c r="B5" s="39" t="s">
        <v>79</v>
      </c>
      <c r="C5" s="8"/>
      <c r="D5" s="12"/>
      <c r="E5" s="8"/>
      <c r="F5" s="8"/>
    </row>
    <row r="6" spans="1:6" ht="19.350000000000001" customHeight="1" x14ac:dyDescent="0.3">
      <c r="A6" s="10">
        <v>12</v>
      </c>
      <c r="B6" s="7" t="s">
        <v>80</v>
      </c>
      <c r="C6" s="8"/>
      <c r="D6" s="12"/>
      <c r="E6" s="8"/>
      <c r="F6" s="8"/>
    </row>
    <row r="7" spans="1:6" ht="19.350000000000001" customHeight="1" x14ac:dyDescent="0.3">
      <c r="A7" s="10"/>
      <c r="B7" s="66" t="s">
        <v>81</v>
      </c>
      <c r="C7" s="8"/>
      <c r="D7" s="13"/>
      <c r="E7" s="8"/>
      <c r="F7" s="8"/>
    </row>
    <row r="8" spans="1:6" ht="19.350000000000001" customHeight="1" x14ac:dyDescent="0.3">
      <c r="A8" s="10"/>
      <c r="B8" s="16"/>
      <c r="C8" s="8"/>
      <c r="D8" s="12"/>
      <c r="E8" s="8"/>
      <c r="F8" s="8"/>
    </row>
    <row r="9" spans="1:6" ht="19.350000000000001" customHeight="1" x14ac:dyDescent="0.3">
      <c r="A9" s="10"/>
      <c r="B9" s="16"/>
      <c r="C9" s="8"/>
      <c r="D9" s="12"/>
      <c r="E9" s="8"/>
      <c r="F9" s="8"/>
    </row>
    <row r="10" spans="1:6" ht="19.350000000000001" customHeight="1" x14ac:dyDescent="0.3">
      <c r="A10" s="10"/>
      <c r="B10" s="16"/>
      <c r="C10" s="8"/>
      <c r="D10" s="12"/>
      <c r="E10" s="8"/>
      <c r="F10" s="8"/>
    </row>
    <row r="11" spans="1:6" ht="19.350000000000001" customHeight="1" x14ac:dyDescent="0.3">
      <c r="A11" s="10"/>
      <c r="B11" s="16"/>
      <c r="C11" s="8"/>
      <c r="D11" s="12"/>
      <c r="E11" s="8"/>
      <c r="F11" s="8"/>
    </row>
    <row r="12" spans="1:6" ht="19.350000000000001" customHeight="1" thickBot="1" x14ac:dyDescent="0.35">
      <c r="A12" s="10"/>
      <c r="B12" s="9" t="s">
        <v>82</v>
      </c>
      <c r="C12" s="8"/>
      <c r="D12" s="13"/>
      <c r="E12" s="67">
        <f>SUM(D5:D11)</f>
        <v>0</v>
      </c>
      <c r="F12" s="8"/>
    </row>
    <row r="13" spans="1:6" ht="45" customHeight="1" thickTop="1" x14ac:dyDescent="0.25">
      <c r="A13" s="68" t="s">
        <v>83</v>
      </c>
      <c r="B13" s="32"/>
      <c r="C13" s="7"/>
      <c r="D13" s="7"/>
      <c r="E13" s="69" t="s">
        <v>92</v>
      </c>
      <c r="F13" s="7"/>
    </row>
    <row r="14" spans="1:6" ht="19.350000000000001" customHeight="1" x14ac:dyDescent="0.25">
      <c r="A14" s="70">
        <v>30</v>
      </c>
      <c r="B14" s="7" t="s">
        <v>25</v>
      </c>
      <c r="C14" s="7"/>
      <c r="D14" s="12"/>
      <c r="E14" s="7"/>
      <c r="F14" s="7"/>
    </row>
    <row r="15" spans="1:6" ht="19.350000000000001" customHeight="1" thickBot="1" x14ac:dyDescent="0.3">
      <c r="A15" s="10"/>
      <c r="B15" s="9" t="s">
        <v>84</v>
      </c>
      <c r="C15" s="7"/>
      <c r="D15" s="13"/>
      <c r="E15" s="71">
        <f>D14</f>
        <v>0</v>
      </c>
      <c r="F15" s="7"/>
    </row>
    <row r="16" spans="1:6" ht="45" customHeight="1" thickTop="1" x14ac:dyDescent="0.25">
      <c r="A16" s="68" t="s">
        <v>85</v>
      </c>
      <c r="B16" s="32"/>
      <c r="C16" s="7"/>
      <c r="D16" s="7"/>
      <c r="E16" s="69" t="s">
        <v>103</v>
      </c>
      <c r="F16" s="7"/>
    </row>
    <row r="17" spans="1:6" ht="19.350000000000001" customHeight="1" x14ac:dyDescent="0.25">
      <c r="A17" s="10">
        <v>40</v>
      </c>
      <c r="B17" s="7" t="s">
        <v>150</v>
      </c>
      <c r="C17" s="7"/>
      <c r="D17" s="7"/>
      <c r="E17" s="7"/>
      <c r="F17" s="7"/>
    </row>
    <row r="18" spans="1:6" ht="19.350000000000001" customHeight="1" x14ac:dyDescent="0.25">
      <c r="A18" s="10"/>
      <c r="B18" s="16"/>
      <c r="C18" s="7"/>
      <c r="D18" s="12"/>
      <c r="E18" s="7"/>
      <c r="F18" s="7"/>
    </row>
    <row r="19" spans="1:6" ht="19.350000000000001" customHeight="1" x14ac:dyDescent="0.25">
      <c r="A19" s="10"/>
      <c r="B19" s="16"/>
      <c r="C19" s="7"/>
      <c r="D19" s="12"/>
      <c r="E19" s="7"/>
      <c r="F19" s="7"/>
    </row>
    <row r="20" spans="1:6" ht="19.350000000000001" customHeight="1" x14ac:dyDescent="0.25">
      <c r="A20" s="10"/>
      <c r="B20" s="16"/>
      <c r="C20" s="7"/>
      <c r="D20" s="12"/>
      <c r="E20" s="7"/>
      <c r="F20" s="7"/>
    </row>
    <row r="21" spans="1:6" ht="19.350000000000001" customHeight="1" x14ac:dyDescent="0.25">
      <c r="A21" s="10"/>
      <c r="B21" s="16"/>
      <c r="C21" s="7"/>
      <c r="D21" s="12"/>
      <c r="E21" s="7"/>
      <c r="F21" s="7"/>
    </row>
    <row r="22" spans="1:6" ht="19.350000000000001" customHeight="1" x14ac:dyDescent="0.25">
      <c r="A22" s="10"/>
      <c r="B22" s="16"/>
      <c r="C22" s="7"/>
      <c r="D22" s="12"/>
      <c r="E22" s="7"/>
      <c r="F22" s="7"/>
    </row>
    <row r="23" spans="1:6" ht="19.350000000000001" customHeight="1" thickBot="1" x14ac:dyDescent="0.3">
      <c r="A23" s="10"/>
      <c r="B23" s="9" t="s">
        <v>86</v>
      </c>
      <c r="C23" s="7"/>
      <c r="D23" s="13"/>
      <c r="E23" s="71">
        <f>SUM(D18:D22)</f>
        <v>0</v>
      </c>
      <c r="F23" s="7"/>
    </row>
    <row r="24" spans="1:6" ht="45" customHeight="1" thickTop="1" x14ac:dyDescent="0.25">
      <c r="A24" s="34" t="s">
        <v>87</v>
      </c>
      <c r="B24" s="32"/>
      <c r="C24" s="7"/>
      <c r="D24" s="7"/>
      <c r="E24" s="69" t="s">
        <v>104</v>
      </c>
      <c r="F24" s="7"/>
    </row>
    <row r="25" spans="1:6" ht="19.350000000000001" customHeight="1" x14ac:dyDescent="0.25">
      <c r="A25" s="10">
        <v>41</v>
      </c>
      <c r="B25" s="7" t="s">
        <v>27</v>
      </c>
      <c r="C25" s="7"/>
      <c r="D25" s="12"/>
      <c r="E25" s="7"/>
      <c r="F25" s="7"/>
    </row>
    <row r="26" spans="1:6" ht="19.350000000000001" customHeight="1" thickBot="1" x14ac:dyDescent="0.3">
      <c r="A26" s="10"/>
      <c r="B26" s="9" t="s">
        <v>88</v>
      </c>
      <c r="C26" s="7"/>
      <c r="D26" s="13"/>
      <c r="E26" s="71">
        <f>D25</f>
        <v>0</v>
      </c>
      <c r="F26" s="7"/>
    </row>
    <row r="27" spans="1:6" ht="23.25" thickTop="1" x14ac:dyDescent="0.25">
      <c r="A27" s="10"/>
      <c r="B27" s="7"/>
      <c r="C27" s="7"/>
      <c r="D27" s="7"/>
      <c r="E27" s="69" t="s">
        <v>105</v>
      </c>
      <c r="F27" s="7"/>
    </row>
    <row r="28" spans="1:6" ht="45" customHeight="1" x14ac:dyDescent="0.25">
      <c r="A28" s="9" t="s">
        <v>89</v>
      </c>
      <c r="B28" s="32"/>
      <c r="C28" s="7"/>
      <c r="D28" s="7"/>
      <c r="E28" s="7"/>
      <c r="F28" s="7"/>
    </row>
    <row r="29" spans="1:6" ht="19.350000000000001" customHeight="1" x14ac:dyDescent="0.25">
      <c r="A29" s="10">
        <v>42</v>
      </c>
      <c r="B29" s="7" t="s">
        <v>90</v>
      </c>
      <c r="C29" s="7"/>
      <c r="D29" s="12"/>
      <c r="E29" s="7"/>
      <c r="F29" s="7"/>
    </row>
    <row r="30" spans="1:6" ht="19.350000000000001" customHeight="1" thickBot="1" x14ac:dyDescent="0.3">
      <c r="A30" s="10"/>
      <c r="B30" s="9" t="s">
        <v>91</v>
      </c>
      <c r="C30" s="7"/>
      <c r="D30" s="13"/>
      <c r="E30" s="71">
        <f>D29</f>
        <v>0</v>
      </c>
      <c r="F30" s="7"/>
    </row>
    <row r="31" spans="1:6" ht="45" customHeight="1" thickTop="1" x14ac:dyDescent="0.25">
      <c r="A31" s="34" t="s">
        <v>93</v>
      </c>
      <c r="B31" s="32"/>
      <c r="C31" s="7"/>
      <c r="D31" s="7"/>
      <c r="E31" s="69" t="s">
        <v>149</v>
      </c>
      <c r="F31" s="7"/>
    </row>
    <row r="32" spans="1:6" ht="19.350000000000001" customHeight="1" x14ac:dyDescent="0.3">
      <c r="A32" s="10">
        <v>47</v>
      </c>
      <c r="B32" s="7" t="s">
        <v>94</v>
      </c>
      <c r="C32" s="7"/>
      <c r="D32" s="12"/>
      <c r="E32" s="8"/>
      <c r="F32" s="7"/>
    </row>
    <row r="33" spans="1:6" ht="19.350000000000001" customHeight="1" thickBot="1" x14ac:dyDescent="0.3">
      <c r="A33" s="10"/>
      <c r="B33" s="9" t="s">
        <v>95</v>
      </c>
      <c r="C33" s="7"/>
      <c r="D33" s="13"/>
      <c r="E33" s="71">
        <f>D32</f>
        <v>0</v>
      </c>
      <c r="F33" s="7"/>
    </row>
    <row r="34" spans="1:6" ht="23.25" thickTop="1" x14ac:dyDescent="0.25">
      <c r="A34" s="3"/>
      <c r="B34" s="25"/>
      <c r="C34" s="25"/>
      <c r="D34" s="25"/>
      <c r="E34" s="69" t="s">
        <v>106</v>
      </c>
      <c r="F34" s="25"/>
    </row>
    <row r="35" spans="1:6" x14ac:dyDescent="0.25">
      <c r="A35" s="25"/>
      <c r="B35" s="25"/>
      <c r="C35" s="25"/>
      <c r="D35" s="25"/>
      <c r="E35" s="25"/>
      <c r="F35" s="25"/>
    </row>
    <row r="36" spans="1:6" x14ac:dyDescent="0.25">
      <c r="A36" s="25"/>
      <c r="B36" s="25"/>
      <c r="C36" s="25"/>
      <c r="D36" s="25"/>
      <c r="E36" s="25"/>
      <c r="F36" s="25"/>
    </row>
    <row r="37" spans="1:6" x14ac:dyDescent="0.25">
      <c r="A37" s="25"/>
      <c r="B37" s="25"/>
      <c r="C37" s="25"/>
      <c r="D37" s="25"/>
      <c r="E37" s="25"/>
      <c r="F37" s="25"/>
    </row>
    <row r="38" spans="1:6" x14ac:dyDescent="0.25">
      <c r="A38" s="25"/>
      <c r="B38" s="25"/>
      <c r="C38" s="25"/>
      <c r="D38" s="25"/>
      <c r="E38" s="25"/>
      <c r="F38" s="25"/>
    </row>
  </sheetData>
  <sheetProtection selectLockedCells="1"/>
  <mergeCells count="1">
    <mergeCell ref="A1:F1"/>
  </mergeCells>
  <conditionalFormatting sqref="B8">
    <cfRule type="expression" dxfId="81" priority="9">
      <formula>$D$8&gt;0</formula>
    </cfRule>
  </conditionalFormatting>
  <conditionalFormatting sqref="B9">
    <cfRule type="expression" dxfId="80" priority="8">
      <formula>$D$9&gt;0</formula>
    </cfRule>
  </conditionalFormatting>
  <conditionalFormatting sqref="B10">
    <cfRule type="expression" dxfId="79" priority="7">
      <formula>$D$10&gt;0</formula>
    </cfRule>
  </conditionalFormatting>
  <conditionalFormatting sqref="B11">
    <cfRule type="expression" dxfId="78" priority="6">
      <formula>$D$11&gt;0</formula>
    </cfRule>
  </conditionalFormatting>
  <conditionalFormatting sqref="B18">
    <cfRule type="expression" dxfId="77" priority="5">
      <formula>$D$18&gt;0</formula>
    </cfRule>
  </conditionalFormatting>
  <conditionalFormatting sqref="B19">
    <cfRule type="expression" dxfId="76" priority="4">
      <formula>$D$19&gt;0</formula>
    </cfRule>
  </conditionalFormatting>
  <conditionalFormatting sqref="B20">
    <cfRule type="expression" dxfId="75" priority="3">
      <formula>$D$20&gt;0</formula>
    </cfRule>
  </conditionalFormatting>
  <conditionalFormatting sqref="B21">
    <cfRule type="expression" dxfId="74" priority="2">
      <formula>$D$21&gt;0</formula>
    </cfRule>
  </conditionalFormatting>
  <conditionalFormatting sqref="B22">
    <cfRule type="expression" dxfId="73" priority="1">
      <formula>$D$22&gt;0</formula>
    </cfRule>
  </conditionalFormatting>
  <dataValidations count="29">
    <dataValidation allowBlank="1" showErrorMessage="1" prompt="Move to next row." sqref="C2:C3 D2:E2" xr:uid="{00000000-0002-0000-0300-000000000000}"/>
    <dataValidation allowBlank="1" showInputMessage="1" showErrorMessage="1" prompt="Data label for above cell. Move to next row." sqref="A3" xr:uid="{00000000-0002-0000-0300-000001000000}"/>
    <dataValidation allowBlank="1" showErrorMessage="1" prompt="Move to next column." sqref="B2" xr:uid="{00000000-0002-0000-0300-000002000000}"/>
    <dataValidation allowBlank="1" showErrorMessage="1" prompt="Move to next row" sqref="F2" xr:uid="{00000000-0002-0000-0300-000003000000}"/>
    <dataValidation allowBlank="1" showInputMessage="1" showErrorMessage="1" prompt="This column is a blank space divider between object code and Amount. Move to next column." sqref="C4:C16 C18:C23 C25:C26 C29:C30 C32:C33" xr:uid="{00000000-0002-0000-0300-000004000000}"/>
    <dataValidation type="whole" allowBlank="1" showInputMessage="1" showErrorMessage="1" error="whole dollar entry only. Please round to nearest whole dollar" prompt="Move to next Row." sqref="D4" xr:uid="{00000000-0002-0000-0300-000005000000}">
      <formula1>0</formula1>
      <formula2>99999999999999900</formula2>
    </dataValidation>
    <dataValidation type="whole" allowBlank="1" showInputMessage="1" showErrorMessage="1" error="whole dollar entry only. Please round to nearest whole dollar" sqref="D7" xr:uid="{00000000-0002-0000-0300-000006000000}">
      <formula1>0</formula1>
      <formula2>99999999999999900</formula2>
    </dataValidation>
    <dataValidation type="whole" allowBlank="1" showInputMessage="1" showErrorMessage="1" error="whole dollar entry only. Please round to nearest whole dollar" prompt="Enter amount for City/Borough Direct Appropriation here. Then move to next row." sqref="D5" xr:uid="{00000000-0002-0000-0300-000007000000}">
      <formula1>0</formula1>
      <formula2>99999999999999900</formula2>
    </dataValidation>
    <dataValidation type="whole" allowBlank="1" showInputMessage="1" showErrorMessage="1" error="whole dollar entry only. Please round to nearest whole dollar" prompt="Enter amount for City/Borough &quot;In-Kind&quot; here. Then move to next row." sqref="D6" xr:uid="{00000000-0002-0000-0300-000008000000}">
      <formula1>0</formula1>
      <formula2>99999999999999900</formula2>
    </dataValidation>
    <dataValidation allowBlank="1" showInputMessage="1" showErrorMessage="1" prompt="Enter detail description here. Move two columns over and enter amount." sqref="B8:B11 B18:B22" xr:uid="{00000000-0002-0000-0300-000009000000}"/>
    <dataValidation type="whole" allowBlank="1" showInputMessage="1" showErrorMessage="1" error="whole dollar entry only. Please round to nearest whole dollar" prompt="Enter amount here. Move to next row." sqref="D11 D8 D9 D10 D18 D19 D20 D21 D22" xr:uid="{00000000-0002-0000-0300-00000A000000}">
      <formula1>0</formula1>
      <formula2>99999999999999900</formula2>
    </dataValidation>
    <dataValidation type="whole" allowBlank="1" showInputMessage="1" showErrorMessage="1" error="whole dollar entry only. Please round to nearest whole dollar" prompt="Move to next column to see calculated total." sqref="D12 D15 D23 D26 D30 D33" xr:uid="{00000000-0002-0000-0300-00000B000000}">
      <formula1>0</formula1>
      <formula2>99999999999999900</formula2>
    </dataValidation>
    <dataValidation allowBlank="1" showInputMessage="1" showErrorMessage="1" prompt="Total for City/Borough appropriations. This total is automatically transferred to Budget Summary Page, item 1.  Move to next row." sqref="E12" xr:uid="{00000000-0002-0000-0300-00000C000000}"/>
    <dataValidation allowBlank="1" showInputMessage="1" showErrorMessage="1" prompt="Object code column. Move to next column." sqref="B4" xr:uid="{00000000-0002-0000-0300-00000D000000}"/>
    <dataValidation allowBlank="1" showInputMessage="1" showErrorMessage="1" prompt="Object code column. Move to next row." sqref="B13 B16 B24 B28 B31" xr:uid="{00000000-0002-0000-0300-00000E000000}"/>
    <dataValidation allowBlank="1" showInputMessage="1" showErrorMessage="1" prompt="Total for Earnings on Investment. This total is automatically transferred to Budget Summary Page, item 2.  Move to next row." sqref="E15" xr:uid="{00000000-0002-0000-0300-00000F000000}"/>
    <dataValidation allowBlank="1" showInputMessage="1" showErrorMessage="1" prompt="This is a descriptive cell.  Move to next row below to enter data." sqref="B17" xr:uid="{00000000-0002-0000-0300-000010000000}"/>
    <dataValidation allowBlank="1" showInputMessage="1" showErrorMessage="1" prompt="Total for Other Local Revenues. This total is automatically transferred to Budget Summary Page, item 3.  Move to next row." sqref="E23" xr:uid="{00000000-0002-0000-0300-000011000000}"/>
    <dataValidation allowBlank="1" showInputMessage="1" showErrorMessage="1" prompt="This is the Amount column. Move to next row to enter data." sqref="D13 D16" xr:uid="{00000000-0002-0000-0300-000012000000}"/>
    <dataValidation allowBlank="1" showInputMessage="1" showErrorMessage="1" prompt="Total for Tuition from Students. This total is automatically transferred to Budget Summary Page, item 4.  Move to next row." sqref="E26" xr:uid="{00000000-0002-0000-0300-000013000000}"/>
    <dataValidation allowBlank="1" showInputMessage="1" showErrorMessage="1" prompt="Total for Tuition - Other Districts. This total is automatically transferred to Budget Summary Page, item 5.  Move to next row." sqref="E30" xr:uid="{00000000-0002-0000-0300-000014000000}"/>
    <dataValidation allowBlank="1" showInputMessage="1" showErrorMessage="1" prompt="Total for E-Rate Program. This total is automatically transferred to Budget Summary Page, item 6.  Move to next row." sqref="E33" xr:uid="{00000000-0002-0000-0300-000015000000}"/>
    <dataValidation allowBlank="1" showInputMessage="1" showErrorMessage="1" prompt="Move to next row." sqref="A2" xr:uid="{00000000-0002-0000-0300-000016000000}"/>
    <dataValidation type="whole" allowBlank="1" showInputMessage="1" showErrorMessage="1" error="whole dollar entry only. Please round to nearest whole dollar" prompt="Enter Earnings on Investments amount here. Move to next row." sqref="D14" xr:uid="{00000000-0002-0000-0300-000017000000}">
      <formula1>0</formula1>
      <formula2>99999999999999900</formula2>
    </dataValidation>
    <dataValidation type="whole" allowBlank="1" showInputMessage="1" showErrorMessage="1" error="whole dollar entry only. Please round to nearest whole dollar" prompt="Enter Tuition from Students amount here. Move to next row." sqref="D25" xr:uid="{00000000-0002-0000-0300-000018000000}">
      <formula1>0</formula1>
      <formula2>99999999999999900</formula2>
    </dataValidation>
    <dataValidation type="whole" allowBlank="1" showInputMessage="1" showErrorMessage="1" error="whole dollar entry only. Please round to nearest whole dollar" prompt="Enter Tuition from Other Districts amount here. Move to next row." sqref="D29" xr:uid="{00000000-0002-0000-0300-000019000000}">
      <formula1>0</formula1>
      <formula2>99999999999999900</formula2>
    </dataValidation>
    <dataValidation type="whole" allowBlank="1" showInputMessage="1" showErrorMessage="1" error="whole dollar entry only. Please round to nearest whole dollar" prompt="Enter full E-Rate amount here. Move to next row." sqref="D32" xr:uid="{00000000-0002-0000-0300-00001A000000}">
      <formula1>0</formula1>
      <formula2>99999999999999900</formula2>
    </dataValidation>
    <dataValidation allowBlank="1" showInputMessage="1" showErrorMessage="1" prompt="Intentionally blank. Move to next column." sqref="A7:A12 A15 A18:A23 A33 A30 A26" xr:uid="{00000000-0002-0000-0300-00001B000000}"/>
    <dataValidation allowBlank="1" showInputMessage="1" showErrorMessage="1" prompt="Intentionally blank. Move to next row." sqref="A27" xr:uid="{00000000-0002-0000-0300-00001C000000}"/>
  </dataValidations>
  <pageMargins left="0.25" right="0.25" top="0.75" bottom="0.75" header="0.3" footer="0.3"/>
  <pageSetup scale="74" orientation="portrait" r:id="rId1"/>
  <headerFooter>
    <oddHeader xml:space="preserve">&amp;C </oddHeader>
    <oddFooter>&amp;LForm # 05-18-045
Alaska Department of Education &amp; Early Development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61"/>
  <sheetViews>
    <sheetView workbookViewId="0">
      <selection activeCell="H9" sqref="H9"/>
    </sheetView>
  </sheetViews>
  <sheetFormatPr defaultColWidth="8.85546875" defaultRowHeight="15" x14ac:dyDescent="0.25"/>
  <cols>
    <col min="1" max="1" width="19.5703125" customWidth="1"/>
    <col min="2" max="2" width="54.5703125" customWidth="1"/>
    <col min="3" max="3" width="5.42578125" customWidth="1"/>
    <col min="4" max="4" width="18.140625" customWidth="1"/>
    <col min="5" max="5" width="20.42578125" customWidth="1"/>
  </cols>
  <sheetData>
    <row r="1" spans="1:6" ht="70.349999999999994" customHeight="1" x14ac:dyDescent="0.25">
      <c r="A1" s="90" t="s">
        <v>233</v>
      </c>
      <c r="B1" s="90"/>
      <c r="C1" s="90"/>
      <c r="D1" s="90"/>
      <c r="E1" s="90"/>
      <c r="F1" s="90"/>
    </row>
    <row r="2" spans="1:6" ht="17.25" x14ac:dyDescent="0.3">
      <c r="A2" s="61">
        <f>'Signature Page'!B3</f>
        <v>0</v>
      </c>
      <c r="B2" s="7"/>
      <c r="C2" s="7"/>
      <c r="D2" s="7"/>
      <c r="E2" s="8"/>
      <c r="F2" s="29" t="s">
        <v>96</v>
      </c>
    </row>
    <row r="3" spans="1:6" ht="17.25" x14ac:dyDescent="0.3">
      <c r="A3" s="7" t="s">
        <v>20</v>
      </c>
      <c r="B3" s="7"/>
      <c r="C3" s="7"/>
      <c r="D3" s="7"/>
      <c r="E3" s="8"/>
      <c r="F3" s="8"/>
    </row>
    <row r="4" spans="1:6" ht="45" customHeight="1" x14ac:dyDescent="0.3">
      <c r="A4" s="34" t="s">
        <v>151</v>
      </c>
      <c r="B4" s="30"/>
      <c r="C4" s="8"/>
      <c r="D4" s="31" t="s">
        <v>78</v>
      </c>
      <c r="E4" s="8"/>
      <c r="F4" s="8"/>
    </row>
    <row r="5" spans="1:6" ht="19.350000000000001" customHeight="1" x14ac:dyDescent="0.3">
      <c r="A5" s="7">
        <v>51</v>
      </c>
      <c r="B5" s="7" t="s">
        <v>97</v>
      </c>
      <c r="C5" s="8"/>
      <c r="D5" s="12"/>
      <c r="E5" s="8"/>
      <c r="F5" s="8"/>
    </row>
    <row r="6" spans="1:6" ht="19.350000000000001" customHeight="1" x14ac:dyDescent="0.3">
      <c r="A6" s="7">
        <v>55</v>
      </c>
      <c r="B6" s="7" t="s">
        <v>98</v>
      </c>
      <c r="C6" s="8"/>
      <c r="D6" s="12"/>
      <c r="E6" s="8"/>
      <c r="F6" s="8"/>
    </row>
    <row r="7" spans="1:6" ht="19.350000000000001" customHeight="1" x14ac:dyDescent="0.3">
      <c r="A7" s="7">
        <v>56</v>
      </c>
      <c r="B7" s="7" t="s">
        <v>99</v>
      </c>
      <c r="C7" s="8"/>
      <c r="D7" s="12"/>
      <c r="E7" s="8"/>
      <c r="F7" s="8"/>
    </row>
    <row r="8" spans="1:6" ht="19.350000000000001" customHeight="1" x14ac:dyDescent="0.3">
      <c r="A8" s="7">
        <v>57</v>
      </c>
      <c r="B8" s="7" t="s">
        <v>100</v>
      </c>
      <c r="C8" s="8"/>
      <c r="D8" s="12"/>
      <c r="E8" s="8"/>
      <c r="F8" s="8"/>
    </row>
    <row r="9" spans="1:6" ht="19.350000000000001" customHeight="1" x14ac:dyDescent="0.3">
      <c r="A9" s="7">
        <v>59</v>
      </c>
      <c r="B9" s="7" t="s">
        <v>90</v>
      </c>
      <c r="C9" s="8"/>
      <c r="D9" s="17"/>
      <c r="E9" s="8"/>
      <c r="F9" s="8"/>
    </row>
    <row r="10" spans="1:6" ht="19.350000000000001" customHeight="1" x14ac:dyDescent="0.3">
      <c r="A10" s="7">
        <v>90</v>
      </c>
      <c r="B10" s="7" t="s">
        <v>101</v>
      </c>
      <c r="C10" s="8"/>
      <c r="D10" s="13"/>
      <c r="E10" s="8"/>
      <c r="F10" s="8"/>
    </row>
    <row r="11" spans="1:6" ht="19.350000000000001" customHeight="1" x14ac:dyDescent="0.3">
      <c r="A11" s="10"/>
      <c r="B11" s="16"/>
      <c r="C11" s="7"/>
      <c r="D11" s="12"/>
      <c r="E11" s="8"/>
      <c r="F11" s="8"/>
    </row>
    <row r="12" spans="1:6" ht="19.350000000000001" customHeight="1" x14ac:dyDescent="0.3">
      <c r="A12" s="10"/>
      <c r="B12" s="16"/>
      <c r="C12" s="7"/>
      <c r="D12" s="12"/>
      <c r="E12" s="8"/>
      <c r="F12" s="8"/>
    </row>
    <row r="13" spans="1:6" ht="19.350000000000001" customHeight="1" thickBot="1" x14ac:dyDescent="0.35">
      <c r="A13" s="10"/>
      <c r="B13" s="9" t="s">
        <v>102</v>
      </c>
      <c r="C13" s="7"/>
      <c r="D13" s="13"/>
      <c r="E13" s="71">
        <f>SUM(D5:D12)</f>
        <v>0</v>
      </c>
      <c r="F13" s="8"/>
    </row>
    <row r="14" spans="1:6" ht="45" customHeight="1" thickTop="1" x14ac:dyDescent="0.3">
      <c r="A14" s="9" t="s">
        <v>108</v>
      </c>
      <c r="B14" s="32"/>
      <c r="C14" s="8"/>
      <c r="D14" s="8"/>
      <c r="E14" s="69" t="s">
        <v>107</v>
      </c>
      <c r="F14" s="8"/>
    </row>
    <row r="15" spans="1:6" ht="19.350000000000001" customHeight="1" x14ac:dyDescent="0.3">
      <c r="A15" s="7">
        <v>110</v>
      </c>
      <c r="B15" s="7" t="s">
        <v>109</v>
      </c>
      <c r="C15" s="7"/>
      <c r="D15" s="12"/>
      <c r="E15" s="8"/>
      <c r="F15" s="8"/>
    </row>
    <row r="16" spans="1:6" ht="19.350000000000001" customHeight="1" x14ac:dyDescent="0.3">
      <c r="A16" s="7">
        <v>140</v>
      </c>
      <c r="B16" s="7" t="s">
        <v>152</v>
      </c>
      <c r="C16" s="7"/>
      <c r="D16" s="13"/>
      <c r="E16" s="8"/>
      <c r="F16" s="8"/>
    </row>
    <row r="17" spans="1:6" ht="19.350000000000001" customHeight="1" x14ac:dyDescent="0.3">
      <c r="A17" s="7"/>
      <c r="B17" s="16"/>
      <c r="C17" s="7"/>
      <c r="D17" s="12"/>
      <c r="E17" s="8"/>
      <c r="F17" s="8"/>
    </row>
    <row r="18" spans="1:6" ht="19.350000000000001" customHeight="1" x14ac:dyDescent="0.3">
      <c r="A18" s="10"/>
      <c r="B18" s="16"/>
      <c r="C18" s="7"/>
      <c r="D18" s="12"/>
      <c r="E18" s="8"/>
      <c r="F18" s="8"/>
    </row>
    <row r="19" spans="1:6" ht="19.350000000000001" customHeight="1" thickBot="1" x14ac:dyDescent="0.35">
      <c r="A19" s="10"/>
      <c r="B19" s="9" t="s">
        <v>110</v>
      </c>
      <c r="C19" s="7"/>
      <c r="D19" s="13"/>
      <c r="E19" s="71">
        <f>SUM(D15:D18)</f>
        <v>0</v>
      </c>
      <c r="F19" s="8"/>
    </row>
    <row r="20" spans="1:6" ht="45" customHeight="1" thickTop="1" x14ac:dyDescent="0.3">
      <c r="A20" s="9" t="s">
        <v>112</v>
      </c>
      <c r="B20" s="32"/>
      <c r="C20" s="8"/>
      <c r="D20" s="8"/>
      <c r="E20" s="69" t="s">
        <v>111</v>
      </c>
      <c r="F20" s="8"/>
    </row>
    <row r="21" spans="1:6" ht="19.350000000000001" customHeight="1" x14ac:dyDescent="0.3">
      <c r="A21" s="10"/>
      <c r="B21" s="16"/>
      <c r="C21" s="7"/>
      <c r="D21" s="12"/>
      <c r="E21" s="8"/>
      <c r="F21" s="8"/>
    </row>
    <row r="22" spans="1:6" ht="19.350000000000001" customHeight="1" x14ac:dyDescent="0.3">
      <c r="A22" s="10"/>
      <c r="B22" s="16"/>
      <c r="C22" s="7"/>
      <c r="D22" s="12"/>
      <c r="E22" s="8"/>
      <c r="F22" s="8"/>
    </row>
    <row r="23" spans="1:6" ht="19.350000000000001" customHeight="1" thickBot="1" x14ac:dyDescent="0.35">
      <c r="A23" s="10"/>
      <c r="B23" s="9" t="s">
        <v>115</v>
      </c>
      <c r="C23" s="7"/>
      <c r="D23" s="13"/>
      <c r="E23" s="71">
        <f>SUM(D21:D22)</f>
        <v>0</v>
      </c>
      <c r="F23" s="8"/>
    </row>
    <row r="24" spans="1:6" ht="45" customHeight="1" thickTop="1" x14ac:dyDescent="0.3">
      <c r="A24" s="9" t="s">
        <v>114</v>
      </c>
      <c r="B24" s="32"/>
      <c r="C24" s="8"/>
      <c r="D24" s="8"/>
      <c r="E24" s="69" t="s">
        <v>113</v>
      </c>
      <c r="F24" s="8"/>
    </row>
    <row r="25" spans="1:6" ht="19.350000000000001" customHeight="1" x14ac:dyDescent="0.3">
      <c r="A25" s="10"/>
      <c r="B25" s="16"/>
      <c r="C25" s="7"/>
      <c r="D25" s="12"/>
      <c r="E25" s="8"/>
      <c r="F25" s="8"/>
    </row>
    <row r="26" spans="1:6" ht="19.350000000000001" customHeight="1" x14ac:dyDescent="0.3">
      <c r="A26" s="10"/>
      <c r="B26" s="16"/>
      <c r="C26" s="7"/>
      <c r="D26" s="12"/>
      <c r="E26" s="8"/>
      <c r="F26" s="8"/>
    </row>
    <row r="27" spans="1:6" ht="19.350000000000001" customHeight="1" thickBot="1" x14ac:dyDescent="0.35">
      <c r="A27" s="10"/>
      <c r="B27" s="9" t="s">
        <v>116</v>
      </c>
      <c r="C27" s="7"/>
      <c r="D27" s="13"/>
      <c r="E27" s="71">
        <f>SUM(D25:D26)</f>
        <v>0</v>
      </c>
      <c r="F27" s="8"/>
    </row>
    <row r="28" spans="1:6" ht="45" customHeight="1" thickTop="1" x14ac:dyDescent="0.3">
      <c r="A28" s="9" t="s">
        <v>118</v>
      </c>
      <c r="B28" s="32"/>
      <c r="C28" s="8"/>
      <c r="D28" s="8"/>
      <c r="E28" s="69" t="s">
        <v>117</v>
      </c>
      <c r="F28" s="8"/>
    </row>
    <row r="29" spans="1:6" ht="19.350000000000001" customHeight="1" x14ac:dyDescent="0.3">
      <c r="A29" s="10"/>
      <c r="B29" s="16"/>
      <c r="C29" s="7"/>
      <c r="D29" s="12"/>
      <c r="E29" s="8"/>
      <c r="F29" s="8"/>
    </row>
    <row r="30" spans="1:6" ht="19.350000000000001" customHeight="1" x14ac:dyDescent="0.3">
      <c r="A30" s="10"/>
      <c r="B30" s="16"/>
      <c r="C30" s="7"/>
      <c r="D30" s="12"/>
      <c r="E30" s="8"/>
      <c r="F30" s="8"/>
    </row>
    <row r="31" spans="1:6" ht="19.350000000000001" customHeight="1" thickBot="1" x14ac:dyDescent="0.35">
      <c r="A31" s="10"/>
      <c r="B31" s="9" t="s">
        <v>119</v>
      </c>
      <c r="C31" s="7"/>
      <c r="D31" s="13"/>
      <c r="E31" s="71">
        <f>SUM(D29:D30)</f>
        <v>0</v>
      </c>
      <c r="F31" s="8"/>
    </row>
    <row r="32" spans="1:6" ht="16.350000000000001" customHeight="1" thickTop="1" x14ac:dyDescent="0.3">
      <c r="A32" s="10"/>
      <c r="B32" s="9"/>
      <c r="C32" s="7"/>
      <c r="D32" s="13"/>
      <c r="E32" s="69" t="s">
        <v>120</v>
      </c>
      <c r="F32" s="8"/>
    </row>
    <row r="33" spans="1:6" ht="45" customHeight="1" thickBot="1" x14ac:dyDescent="0.35">
      <c r="A33" s="10"/>
      <c r="B33" s="9" t="s">
        <v>121</v>
      </c>
      <c r="C33" s="7"/>
      <c r="D33" s="13"/>
      <c r="E33" s="71">
        <f>'page 3'!E12+'page 3'!E15+'page 3'!E23+'page 3'!E26+'page 3'!E30+'page 3'!E33+'page 4'!E13+'page 4'!E19+'page 4'!E23+'page 4'!E27+'page 4'!E31</f>
        <v>0</v>
      </c>
      <c r="F33" s="8"/>
    </row>
    <row r="34" spans="1:6" ht="16.350000000000001" customHeight="1" thickTop="1" x14ac:dyDescent="0.25">
      <c r="A34" s="3"/>
    </row>
    <row r="35" spans="1:6" ht="16.350000000000001" customHeight="1" x14ac:dyDescent="0.25"/>
    <row r="36" spans="1:6" ht="16.350000000000001" customHeight="1" x14ac:dyDescent="0.25"/>
    <row r="37" spans="1:6" ht="16.350000000000001" customHeight="1" x14ac:dyDescent="0.25"/>
    <row r="38" spans="1:6" ht="16.350000000000001" customHeight="1" x14ac:dyDescent="0.25"/>
    <row r="39" spans="1:6" ht="16.350000000000001" customHeight="1" x14ac:dyDescent="0.25"/>
    <row r="40" spans="1:6" ht="16.350000000000001" customHeight="1" x14ac:dyDescent="0.25"/>
    <row r="41" spans="1:6" ht="16.350000000000001" customHeight="1" x14ac:dyDescent="0.25"/>
    <row r="42" spans="1:6" ht="16.350000000000001" customHeight="1" x14ac:dyDescent="0.25"/>
    <row r="43" spans="1:6" ht="16.350000000000001" customHeight="1" x14ac:dyDescent="0.25"/>
    <row r="44" spans="1:6" ht="16.350000000000001" customHeight="1" x14ac:dyDescent="0.25"/>
    <row r="45" spans="1:6" ht="16.350000000000001" customHeight="1" x14ac:dyDescent="0.25"/>
    <row r="46" spans="1:6" ht="16.350000000000001" customHeight="1" x14ac:dyDescent="0.25"/>
    <row r="47" spans="1:6" ht="16.350000000000001" customHeight="1" x14ac:dyDescent="0.25"/>
    <row r="48" spans="1:6" ht="16.350000000000001" customHeight="1" x14ac:dyDescent="0.25"/>
    <row r="49" ht="16.350000000000001" customHeight="1" x14ac:dyDescent="0.25"/>
    <row r="50" ht="16.350000000000001" customHeight="1" x14ac:dyDescent="0.25"/>
    <row r="51" ht="16.350000000000001" customHeight="1" x14ac:dyDescent="0.25"/>
    <row r="52" ht="16.350000000000001" customHeight="1" x14ac:dyDescent="0.25"/>
    <row r="53" ht="16.350000000000001" customHeight="1" x14ac:dyDescent="0.25"/>
    <row r="54" ht="16.350000000000001" customHeight="1" x14ac:dyDescent="0.25"/>
    <row r="55" ht="16.350000000000001" customHeight="1" x14ac:dyDescent="0.25"/>
    <row r="56" ht="16.350000000000001" customHeight="1" x14ac:dyDescent="0.25"/>
    <row r="57" ht="16.350000000000001" customHeight="1" x14ac:dyDescent="0.25"/>
    <row r="58" ht="16.350000000000001" customHeight="1" x14ac:dyDescent="0.25"/>
    <row r="59" ht="16.350000000000001" customHeight="1" x14ac:dyDescent="0.25"/>
    <row r="60" ht="16.350000000000001" customHeight="1" x14ac:dyDescent="0.25"/>
    <row r="61" ht="16.350000000000001" customHeight="1" x14ac:dyDescent="0.25"/>
  </sheetData>
  <sheetProtection selectLockedCells="1"/>
  <mergeCells count="1">
    <mergeCell ref="A1:F1"/>
  </mergeCells>
  <conditionalFormatting sqref="B11">
    <cfRule type="expression" dxfId="72" priority="9">
      <formula>$D$11&gt;0</formula>
    </cfRule>
  </conditionalFormatting>
  <conditionalFormatting sqref="B12">
    <cfRule type="expression" dxfId="71" priority="8">
      <formula>$D$12&gt;0</formula>
    </cfRule>
  </conditionalFormatting>
  <conditionalFormatting sqref="B17:B18">
    <cfRule type="expression" dxfId="70" priority="7">
      <formula>$D$18&gt;0</formula>
    </cfRule>
  </conditionalFormatting>
  <conditionalFormatting sqref="B21">
    <cfRule type="expression" dxfId="69" priority="6">
      <formula>$D$21&gt;0</formula>
    </cfRule>
  </conditionalFormatting>
  <conditionalFormatting sqref="B22">
    <cfRule type="expression" dxfId="68" priority="5">
      <formula>$D$22&gt;0</formula>
    </cfRule>
  </conditionalFormatting>
  <conditionalFormatting sqref="B25">
    <cfRule type="expression" dxfId="67" priority="4">
      <formula>$D$25&gt;0</formula>
    </cfRule>
  </conditionalFormatting>
  <conditionalFormatting sqref="B26">
    <cfRule type="expression" dxfId="66" priority="3">
      <formula>$D$26&gt;0</formula>
    </cfRule>
  </conditionalFormatting>
  <conditionalFormatting sqref="B29">
    <cfRule type="expression" dxfId="65" priority="2">
      <formula>$D$29&gt;0</formula>
    </cfRule>
  </conditionalFormatting>
  <conditionalFormatting sqref="B30">
    <cfRule type="expression" dxfId="64" priority="1">
      <formula>$D$30&gt;0</formula>
    </cfRule>
  </conditionalFormatting>
  <dataValidations count="33">
    <dataValidation allowBlank="1" showErrorMessage="1" prompt="Move to next row" sqref="F2" xr:uid="{00000000-0002-0000-0400-000000000000}"/>
    <dataValidation allowBlank="1" showErrorMessage="1" prompt="Move to next column." sqref="B2" xr:uid="{00000000-0002-0000-0400-000001000000}"/>
    <dataValidation allowBlank="1" showInputMessage="1" showErrorMessage="1" prompt="Data label for above cell. Move to next row." sqref="A3" xr:uid="{00000000-0002-0000-0400-000002000000}"/>
    <dataValidation allowBlank="1" showErrorMessage="1" prompt="Move to next row." sqref="C2:C3 D2 C16" xr:uid="{00000000-0002-0000-0400-000003000000}"/>
    <dataValidation allowBlank="1" showInputMessage="1" showErrorMessage="1" prompt="Object code column. Move to next column." sqref="B4" xr:uid="{00000000-0002-0000-0400-000004000000}"/>
    <dataValidation type="whole" allowBlank="1" showInputMessage="1" showErrorMessage="1" error="whole dollar entry only. Please round to nearest whole dollar" prompt="Move to next Row." sqref="D4" xr:uid="{00000000-0002-0000-0400-000005000000}">
      <formula1>0</formula1>
      <formula2>99999999999999900</formula2>
    </dataValidation>
    <dataValidation allowBlank="1" showInputMessage="1" showErrorMessage="1" prompt="This column is a blank space divider between object code and Amount. Move to next column." sqref="C4:C9 C11:C13 C15 C17:C19 C21:C23 C25:C27 C29:C33" xr:uid="{00000000-0002-0000-0400-000006000000}"/>
    <dataValidation type="whole" allowBlank="1" showInputMessage="1" showErrorMessage="1" error="Whole dollar entry only. Please round to nearest whole dollar. " prompt="Enter TRS On-behalf Payments amount and move to next row." sqref="D7" xr:uid="{00000000-0002-0000-0400-000009000000}">
      <formula1>0</formula1>
      <formula2>99999999999999900</formula2>
    </dataValidation>
    <dataValidation type="whole" allowBlank="1" showInputMessage="1" showErrorMessage="1" error="Whole dollar entry only. Please round to nearest whole dollar. " prompt="Enter PERS On-Behalf Payments amount and move to next row." sqref="D8" xr:uid="{00000000-0002-0000-0400-00000A000000}">
      <formula1>0</formula1>
      <formula2>9999999999</formula2>
    </dataValidation>
    <dataValidation type="whole" allowBlank="1" showInputMessage="1" showErrorMessage="1" error="Whole dollar entry only. Please round to nearest whole dollar. " prompt="Enter Tuition amount and move to next row." sqref="D9" xr:uid="{00000000-0002-0000-0400-00000B000000}">
      <formula1>0</formula1>
      <formula2>99999999999</formula2>
    </dataValidation>
    <dataValidation allowBlank="1" showInputMessage="1" showErrorMessage="1" prompt="This is a descriptive cell.  Move to next row below to enter data." sqref="B10 B16" xr:uid="{00000000-0002-0000-0400-00000C000000}"/>
    <dataValidation type="whole" allowBlank="1" showInputMessage="1" showErrorMessage="1" error="whole dollar entry only. Please round to nearest whole dollar" prompt="Enter amount here. Move to next row." sqref="D17:D18 D11:D12 D21:D22 D25:D26 D29:D30" xr:uid="{00000000-0002-0000-0400-00000D000000}">
      <formula1>0</formula1>
      <formula2>99999999999999900</formula2>
    </dataValidation>
    <dataValidation allowBlank="1" showInputMessage="1" showErrorMessage="1" prompt="Enter detail description here. Move two columns over and enter amount." sqref="B26" xr:uid="{00000000-0002-0000-0400-00000E000000}"/>
    <dataValidation allowBlank="1" showInputMessage="1" showErrorMessage="1" prompt="Total for State Sources. This total is automatically transferred to page 2, item 7.  Move to next row." sqref="E13" xr:uid="{00000000-0002-0000-0400-00000F000000}"/>
    <dataValidation type="whole" allowBlank="1" showInputMessage="1" showErrorMessage="1" error="whole dollar entry only. Please round to nearest whole dollar" prompt="Move to next column to see calculated total." sqref="D13 D19 D23 D27 D31:D33" xr:uid="{00000000-0002-0000-0400-000010000000}">
      <formula1>0</formula1>
      <formula2>99999999999999900</formula2>
    </dataValidation>
    <dataValidation allowBlank="1" showInputMessage="1" showErrorMessage="1" prompt="Total for Federal Sources. This total is automatically transferred to page 2, item 8.  Move to next row." sqref="E19" xr:uid="{00000000-0002-0000-0400-000011000000}"/>
    <dataValidation allowBlank="1" showInputMessage="1" showErrorMessage="1" prompt="Object code column. Move to next row." sqref="B14 B20 B24 B28" xr:uid="{00000000-0002-0000-0400-000012000000}"/>
    <dataValidation allowBlank="1" showInputMessage="1" showErrorMessage="1" prompt="Total for Federal Sources - Through the State. This total is automatically transferred to page 2, item 9.  Move to next row." sqref="E23" xr:uid="{00000000-0002-0000-0400-000013000000}"/>
    <dataValidation allowBlank="1" showInputMessage="1" showErrorMessage="1" prompt="Total for Federal Sources - Other Agencies. This total is automatically transferred to page 2, item 10.  Move to next row." sqref="E27" xr:uid="{00000000-0002-0000-0400-000014000000}"/>
    <dataValidation allowBlank="1" showInputMessage="1" showErrorMessage="1" prompt="Total transfers from other funds. This total is automatically transferred to page 2, item 11.  Move to next row." sqref="E31" xr:uid="{00000000-0002-0000-0400-000015000000}"/>
    <dataValidation allowBlank="1" showInputMessage="1" showErrorMessage="1" prompt="The calculated total projected revenues. This number should match page 2 Total Revenues." sqref="E33" xr:uid="{00000000-0002-0000-0400-000016000000}"/>
    <dataValidation allowBlank="1" showInputMessage="1" showErrorMessage="1" prompt="Move to next row." sqref="A2" xr:uid="{00000000-0002-0000-0400-000017000000}"/>
    <dataValidation allowBlank="1" showInputMessage="1" showErrorMessage="1" prompt="Enter detail description of Other State Revenue here. Move two columns over and enter amount." sqref="B11:B12" xr:uid="{00000000-0002-0000-0400-000018000000}"/>
    <dataValidation type="whole" allowBlank="1" showInputMessage="1" showErrorMessage="1" error="whole dollar entry only. Please round to nearest whole dollar" prompt="Enter Impact Aid amount here. Move to next row." sqref="D15" xr:uid="{00000000-0002-0000-0400-000019000000}">
      <formula1>0</formula1>
      <formula2>99999999999999900</formula2>
    </dataValidation>
    <dataValidation allowBlank="1" showInputMessage="1" showErrorMessage="1" prompt="Enter detail description of Other Federal Revenue here. Move two columns over and enter amount." sqref="B17:B18" xr:uid="{00000000-0002-0000-0400-00001A000000}"/>
    <dataValidation allowBlank="1" showInputMessage="1" showErrorMessage="1" prompt="Enter detail description of Federal Sources through the State of Alaska here. Move two columns over and enter amount." sqref="B21:B22" xr:uid="{00000000-0002-0000-0400-00001B000000}"/>
    <dataValidation allowBlank="1" showInputMessage="1" showErrorMessage="1" prompt="Enter detail description of Federal Sources received through Other Agencies (not DEED) here. Move two columns over and enter amount." sqref="B25" xr:uid="{00000000-0002-0000-0400-00001C000000}"/>
    <dataValidation allowBlank="1" showInputMessage="1" showErrorMessage="1" prompt="Enter detail description of Transfers from Other Funds here. Move two columns over and enter amount." sqref="B29:B30" xr:uid="{00000000-0002-0000-0400-00001D000000}"/>
    <dataValidation allowBlank="1" showInputMessage="1" showErrorMessage="1" prompt="Intentionally blank. Move to next column." sqref="A11:A13 A18:A19 A21:A23 A25:A27 A29:A31 A33" xr:uid="{00000000-0002-0000-0400-00001E000000}"/>
    <dataValidation allowBlank="1" showInputMessage="1" showErrorMessage="1" prompt="Intentionally blank. Move to next row." sqref="A32" xr:uid="{00000000-0002-0000-0400-00001F000000}"/>
    <dataValidation type="whole" allowBlank="1" showInputMessage="1" showErrorMessage="1" error="whole dollar entry only. Please round to nearest whole dollar" sqref="D16" xr:uid="{00000000-0002-0000-0400-000020000000}">
      <formula1>0</formula1>
      <formula2>99999999999999900</formula2>
    </dataValidation>
    <dataValidation type="whole" allowBlank="1" showInputMessage="1" showErrorMessage="1" error="Whole dollar entry only. Please round to nearest whole dollar." prompt="Enter Foundation Program amount and move to next row." sqref="D5" xr:uid="{43CCC9EF-11AC-4B4B-B048-40B2604E899A}">
      <formula1>0</formula1>
      <formula2>99999999999999900</formula2>
    </dataValidation>
    <dataValidation type="whole" allowBlank="1" showInputMessage="1" showErrorMessage="1" error="Whole dollar entry only. Please round to nearest whole dollar." prompt="Enter Supplemental Aid amount and move to next row." sqref="D6" xr:uid="{F17B3091-7EDA-4575-BA14-A76EE5821110}">
      <formula1>0</formula1>
      <formula2>99999999999999900</formula2>
    </dataValidation>
  </dataValidations>
  <pageMargins left="0.25" right="0.25" top="0.75" bottom="0.75" header="0.3" footer="0.3"/>
  <pageSetup scale="80" orientation="portrait" r:id="rId1"/>
  <headerFooter>
    <oddHeader xml:space="preserve">&amp;C </oddHeader>
    <oddFooter>&amp;LForm # 05-18-045
Alaska Department of Education &amp; Early Development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33"/>
  <sheetViews>
    <sheetView topLeftCell="A4" workbookViewId="0">
      <selection activeCell="F16" sqref="F16"/>
    </sheetView>
  </sheetViews>
  <sheetFormatPr defaultColWidth="6.5703125" defaultRowHeight="15" x14ac:dyDescent="0.25"/>
  <cols>
    <col min="1" max="1" width="15" customWidth="1"/>
    <col min="2" max="2" width="52.5703125" customWidth="1"/>
    <col min="3" max="3" width="5.42578125" customWidth="1"/>
    <col min="4" max="5" width="18.140625" customWidth="1"/>
    <col min="6" max="6" width="18.85546875" customWidth="1"/>
  </cols>
  <sheetData>
    <row r="1" spans="1:6" ht="70.349999999999994" customHeight="1" x14ac:dyDescent="0.25">
      <c r="A1" s="90" t="s">
        <v>233</v>
      </c>
      <c r="B1" s="90"/>
      <c r="C1" s="90"/>
      <c r="D1" s="90"/>
      <c r="E1" s="90"/>
      <c r="F1" s="90"/>
    </row>
    <row r="2" spans="1:6" ht="16.5" x14ac:dyDescent="0.25">
      <c r="A2" s="61">
        <f>'Signature Page'!B3</f>
        <v>0</v>
      </c>
      <c r="B2" s="7"/>
      <c r="C2" s="7"/>
      <c r="D2" s="7"/>
      <c r="E2" s="7"/>
      <c r="F2" s="29" t="s">
        <v>122</v>
      </c>
    </row>
    <row r="3" spans="1:6" ht="17.25" x14ac:dyDescent="0.3">
      <c r="A3" s="7" t="s">
        <v>20</v>
      </c>
      <c r="B3" s="7"/>
      <c r="C3" s="7"/>
      <c r="D3" s="7"/>
      <c r="E3" s="7"/>
      <c r="F3" s="8"/>
    </row>
    <row r="4" spans="1:6" ht="45" customHeight="1" x14ac:dyDescent="0.3">
      <c r="A4" s="9" t="s">
        <v>123</v>
      </c>
      <c r="B4" s="30"/>
      <c r="C4" s="8"/>
      <c r="D4" s="35" t="s">
        <v>78</v>
      </c>
      <c r="E4" s="10"/>
      <c r="F4" s="35" t="s">
        <v>124</v>
      </c>
    </row>
    <row r="5" spans="1:6" ht="30" customHeight="1" x14ac:dyDescent="0.3">
      <c r="A5" s="36" t="s">
        <v>214</v>
      </c>
      <c r="B5" s="7"/>
      <c r="C5" s="8"/>
      <c r="D5" s="8"/>
      <c r="E5" s="8"/>
      <c r="F5" s="8"/>
    </row>
    <row r="6" spans="1:6" ht="19.350000000000001" customHeight="1" x14ac:dyDescent="0.3">
      <c r="A6" s="7">
        <v>310</v>
      </c>
      <c r="B6" s="7" t="s">
        <v>125</v>
      </c>
      <c r="C6" s="8"/>
      <c r="D6" s="12"/>
      <c r="E6" s="10"/>
      <c r="F6" s="80"/>
    </row>
    <row r="7" spans="1:6" ht="19.350000000000001" customHeight="1" x14ac:dyDescent="0.3">
      <c r="A7" s="7">
        <v>320</v>
      </c>
      <c r="B7" s="7" t="s">
        <v>126</v>
      </c>
      <c r="C7" s="8"/>
      <c r="D7" s="12"/>
      <c r="E7" s="10"/>
      <c r="F7" s="80"/>
    </row>
    <row r="8" spans="1:6" ht="19.350000000000001" customHeight="1" thickBot="1" x14ac:dyDescent="0.35">
      <c r="A8" s="10"/>
      <c r="B8" s="9" t="s">
        <v>127</v>
      </c>
      <c r="C8" s="7"/>
      <c r="D8" s="13"/>
      <c r="E8" s="71">
        <f>SUM(D6:D7)</f>
        <v>0</v>
      </c>
      <c r="F8" s="8"/>
    </row>
    <row r="9" spans="1:6" ht="19.350000000000001" customHeight="1" thickTop="1" x14ac:dyDescent="0.3">
      <c r="A9" s="36" t="s">
        <v>216</v>
      </c>
      <c r="B9" s="7"/>
      <c r="C9" s="8"/>
      <c r="D9" s="8"/>
      <c r="E9" s="8"/>
      <c r="F9" s="8"/>
    </row>
    <row r="10" spans="1:6" ht="19.350000000000001" customHeight="1" x14ac:dyDescent="0.3">
      <c r="A10" s="7">
        <v>360</v>
      </c>
      <c r="B10" s="7" t="s">
        <v>128</v>
      </c>
      <c r="C10" s="8"/>
      <c r="D10" s="12"/>
      <c r="E10" s="8"/>
      <c r="F10" s="8"/>
    </row>
    <row r="11" spans="1:6" ht="19.350000000000001" customHeight="1" x14ac:dyDescent="0.3">
      <c r="A11" s="7">
        <v>380</v>
      </c>
      <c r="B11" s="7" t="s">
        <v>129</v>
      </c>
      <c r="C11" s="8"/>
      <c r="D11" s="12"/>
      <c r="E11" s="8"/>
      <c r="F11" s="8"/>
    </row>
    <row r="12" spans="1:6" ht="19.350000000000001" customHeight="1" x14ac:dyDescent="0.3">
      <c r="A12" s="7">
        <v>390</v>
      </c>
      <c r="B12" s="7" t="s">
        <v>130</v>
      </c>
      <c r="C12" s="8"/>
      <c r="D12" s="12"/>
      <c r="E12" s="8"/>
      <c r="F12" s="8"/>
    </row>
    <row r="13" spans="1:6" ht="19.350000000000001" customHeight="1" thickBot="1" x14ac:dyDescent="0.35">
      <c r="A13" s="10"/>
      <c r="B13" s="9" t="s">
        <v>131</v>
      </c>
      <c r="C13" s="8"/>
      <c r="D13" s="13"/>
      <c r="E13" s="71">
        <f>SUM(D10:D12)</f>
        <v>0</v>
      </c>
      <c r="F13" s="8"/>
    </row>
    <row r="14" spans="1:6" ht="40.35" customHeight="1" thickTop="1" thickBot="1" x14ac:dyDescent="0.35">
      <c r="A14" s="10"/>
      <c r="B14" s="9" t="s">
        <v>132</v>
      </c>
      <c r="C14" s="7"/>
      <c r="D14" s="13"/>
      <c r="E14" s="71">
        <f>E8+E13</f>
        <v>0</v>
      </c>
      <c r="F14" s="8"/>
    </row>
    <row r="15" spans="1:6" ht="30.2" customHeight="1" thickTop="1" x14ac:dyDescent="0.3">
      <c r="A15" s="36" t="s">
        <v>215</v>
      </c>
      <c r="B15" s="7"/>
      <c r="C15" s="14"/>
      <c r="D15" s="13"/>
      <c r="E15" s="37"/>
      <c r="F15" s="8"/>
    </row>
    <row r="16" spans="1:6" ht="19.350000000000001" customHeight="1" x14ac:dyDescent="0.3">
      <c r="A16" s="7">
        <v>410</v>
      </c>
      <c r="B16" s="7" t="s">
        <v>133</v>
      </c>
      <c r="C16" s="8"/>
      <c r="D16" s="12"/>
      <c r="E16" s="37"/>
      <c r="F16" s="8"/>
    </row>
    <row r="17" spans="1:6" ht="19.350000000000001" customHeight="1" x14ac:dyDescent="0.3">
      <c r="A17" s="7">
        <v>419</v>
      </c>
      <c r="B17" s="7" t="s">
        <v>134</v>
      </c>
      <c r="C17" s="8"/>
      <c r="D17" s="12"/>
      <c r="E17" s="37"/>
      <c r="F17" s="8"/>
    </row>
    <row r="18" spans="1:6" ht="19.350000000000001" customHeight="1" x14ac:dyDescent="0.3">
      <c r="A18" s="7">
        <v>420</v>
      </c>
      <c r="B18" s="7" t="s">
        <v>135</v>
      </c>
      <c r="C18" s="8"/>
      <c r="D18" s="12"/>
      <c r="E18" s="37"/>
      <c r="F18" s="8"/>
    </row>
    <row r="19" spans="1:6" ht="19.350000000000001" customHeight="1" x14ac:dyDescent="0.3">
      <c r="A19" s="7">
        <v>425</v>
      </c>
      <c r="B19" s="7" t="s">
        <v>136</v>
      </c>
      <c r="C19" s="8"/>
      <c r="D19" s="12"/>
      <c r="E19" s="37"/>
      <c r="F19" s="8"/>
    </row>
    <row r="20" spans="1:6" ht="19.350000000000001" customHeight="1" x14ac:dyDescent="0.3">
      <c r="A20" s="7">
        <v>430</v>
      </c>
      <c r="B20" s="7" t="s">
        <v>137</v>
      </c>
      <c r="C20" s="8"/>
      <c r="D20" s="12"/>
      <c r="E20" s="37"/>
      <c r="F20" s="8"/>
    </row>
    <row r="21" spans="1:6" ht="19.350000000000001" customHeight="1" x14ac:dyDescent="0.3">
      <c r="A21" s="7">
        <v>435</v>
      </c>
      <c r="B21" s="7" t="s">
        <v>138</v>
      </c>
      <c r="C21" s="8"/>
      <c r="D21" s="12"/>
      <c r="E21" s="37" t="str">
        <f>IF(D21&gt;0,"Record Energy in Function 600","")</f>
        <v/>
      </c>
      <c r="F21" s="8"/>
    </row>
    <row r="22" spans="1:6" ht="19.350000000000001" customHeight="1" x14ac:dyDescent="0.3">
      <c r="A22" s="7">
        <v>440</v>
      </c>
      <c r="B22" s="7" t="s">
        <v>139</v>
      </c>
      <c r="C22" s="8"/>
      <c r="D22" s="12"/>
      <c r="E22" s="37"/>
      <c r="F22" s="8"/>
    </row>
    <row r="23" spans="1:6" ht="19.350000000000001" customHeight="1" x14ac:dyDescent="0.3">
      <c r="A23" s="7">
        <v>445</v>
      </c>
      <c r="B23" s="7" t="s">
        <v>140</v>
      </c>
      <c r="C23" s="8"/>
      <c r="D23" s="12"/>
      <c r="E23" s="37"/>
      <c r="F23" s="8"/>
    </row>
    <row r="24" spans="1:6" ht="19.350000000000001" customHeight="1" x14ac:dyDescent="0.3">
      <c r="A24" s="7">
        <v>450</v>
      </c>
      <c r="B24" s="7" t="s">
        <v>141</v>
      </c>
      <c r="C24" s="8"/>
      <c r="D24" s="12"/>
      <c r="E24" s="37"/>
      <c r="F24" s="8"/>
    </row>
    <row r="25" spans="1:6" ht="19.350000000000001" customHeight="1" x14ac:dyDescent="0.3">
      <c r="A25" s="7">
        <v>480</v>
      </c>
      <c r="B25" s="7" t="s">
        <v>142</v>
      </c>
      <c r="C25" s="8"/>
      <c r="D25" s="12"/>
      <c r="E25" s="37"/>
      <c r="F25" s="8"/>
    </row>
    <row r="26" spans="1:6" ht="19.350000000000001" customHeight="1" x14ac:dyDescent="0.3">
      <c r="A26" s="7">
        <v>490</v>
      </c>
      <c r="B26" s="7" t="s">
        <v>143</v>
      </c>
      <c r="C26" s="8"/>
      <c r="D26" s="15"/>
      <c r="E26" s="76"/>
      <c r="F26" s="8"/>
    </row>
    <row r="27" spans="1:6" ht="19.350000000000001" customHeight="1" x14ac:dyDescent="0.3">
      <c r="A27" s="10"/>
      <c r="B27" s="16"/>
      <c r="C27" s="8"/>
      <c r="D27" s="12"/>
      <c r="E27" s="37"/>
      <c r="F27" s="8"/>
    </row>
    <row r="28" spans="1:6" ht="19.350000000000001" customHeight="1" x14ac:dyDescent="0.3">
      <c r="A28" s="10"/>
      <c r="B28" s="16"/>
      <c r="C28" s="8"/>
      <c r="D28" s="12"/>
      <c r="E28" s="37"/>
      <c r="F28" s="8"/>
    </row>
    <row r="29" spans="1:6" ht="19.350000000000001" customHeight="1" x14ac:dyDescent="0.3">
      <c r="A29" s="10"/>
      <c r="B29" s="16"/>
      <c r="C29" s="8"/>
      <c r="D29" s="12"/>
      <c r="E29" s="37"/>
      <c r="F29" s="8"/>
    </row>
    <row r="30" spans="1:6" ht="19.350000000000001" customHeight="1" x14ac:dyDescent="0.3">
      <c r="A30" s="7">
        <v>510</v>
      </c>
      <c r="B30" s="7" t="s">
        <v>144</v>
      </c>
      <c r="C30" s="8"/>
      <c r="D30" s="12"/>
      <c r="E30" s="37"/>
      <c r="F30" s="8"/>
    </row>
    <row r="31" spans="1:6" ht="19.350000000000001" customHeight="1" thickBot="1" x14ac:dyDescent="0.35">
      <c r="A31" s="10"/>
      <c r="B31" s="9" t="s">
        <v>145</v>
      </c>
      <c r="C31" s="7"/>
      <c r="D31" s="13"/>
      <c r="E31" s="71">
        <f>SUM(D16:D30)</f>
        <v>0</v>
      </c>
      <c r="F31" s="8"/>
    </row>
    <row r="32" spans="1:6" ht="45" customHeight="1" thickTop="1" thickBot="1" x14ac:dyDescent="0.35">
      <c r="A32" s="10"/>
      <c r="B32" s="9" t="s">
        <v>146</v>
      </c>
      <c r="C32" s="7"/>
      <c r="D32" s="13"/>
      <c r="E32" s="71">
        <f>E14+E31</f>
        <v>0</v>
      </c>
      <c r="F32" s="8"/>
    </row>
    <row r="33" spans="1:5" ht="15.75" thickTop="1" x14ac:dyDescent="0.25">
      <c r="A33" s="3"/>
      <c r="E33" s="38" t="s">
        <v>147</v>
      </c>
    </row>
  </sheetData>
  <sheetProtection selectLockedCells="1"/>
  <mergeCells count="1">
    <mergeCell ref="A1:F1"/>
  </mergeCells>
  <conditionalFormatting sqref="B27">
    <cfRule type="expression" dxfId="63" priority="3">
      <formula>$D$27&gt;0</formula>
    </cfRule>
  </conditionalFormatting>
  <conditionalFormatting sqref="B28">
    <cfRule type="expression" dxfId="62" priority="2">
      <formula>$D$28&gt;0</formula>
    </cfRule>
  </conditionalFormatting>
  <conditionalFormatting sqref="B29">
    <cfRule type="expression" dxfId="61" priority="1">
      <formula>$D$29&gt;0</formula>
    </cfRule>
  </conditionalFormatting>
  <conditionalFormatting sqref="F6">
    <cfRule type="expression" dxfId="60" priority="6">
      <formula>$D$6&gt;0</formula>
    </cfRule>
    <cfRule type="colorScale" priority="7">
      <colorScale>
        <cfvo type="min"/>
        <cfvo type="max"/>
        <color rgb="FFFF7128"/>
        <color rgb="FFFFEF9C"/>
      </colorScale>
    </cfRule>
  </conditionalFormatting>
  <conditionalFormatting sqref="F7">
    <cfRule type="expression" dxfId="59" priority="4">
      <formula>$D$7&gt;0</formula>
    </cfRule>
    <cfRule type="colorScale" priority="5">
      <colorScale>
        <cfvo type="min"/>
        <cfvo type="max"/>
        <color rgb="FFFF7128"/>
        <color rgb="FFFFEF9C"/>
      </colorScale>
    </cfRule>
  </conditionalFormatting>
  <dataValidations count="40">
    <dataValidation allowBlank="1" showErrorMessage="1" prompt="Move to next row." sqref="C2:C3 D2:E2" xr:uid="{00000000-0002-0000-0500-000000000000}"/>
    <dataValidation allowBlank="1" showInputMessage="1" showErrorMessage="1" prompt="Data label for above cell. Move to next row." sqref="A3" xr:uid="{00000000-0002-0000-0500-000001000000}"/>
    <dataValidation allowBlank="1" showErrorMessage="1" prompt="Move to next column." sqref="B2" xr:uid="{00000000-0002-0000-0500-000002000000}"/>
    <dataValidation allowBlank="1" showErrorMessage="1" prompt="Move to next row" sqref="F2" xr:uid="{00000000-0002-0000-0500-000003000000}"/>
    <dataValidation allowBlank="1" showInputMessage="1" showErrorMessage="1" prompt="This column is a blank space divider between object code and Amount. Move to next column." sqref="C4 C6:C8 C10:C14 C16:C25 C27:C32" xr:uid="{00000000-0002-0000-0500-000004000000}"/>
    <dataValidation allowBlank="1" showInputMessage="1" showErrorMessage="1" prompt="Object code column. Move to next column." sqref="B4" xr:uid="{00000000-0002-0000-0500-000005000000}"/>
    <dataValidation type="whole" allowBlank="1" showInputMessage="1" showErrorMessage="1" error="whole dollar entry only. Please round to nearest whole dollar" prompt="Move to next column." sqref="D4" xr:uid="{00000000-0002-0000-0500-000006000000}">
      <formula1>0</formula1>
      <formula2>99999999999999900</formula2>
    </dataValidation>
    <dataValidation allowBlank="1" showInputMessage="1" showErrorMessage="1" prompt="This is a subtotal column header. Move to next column." sqref="E4" xr:uid="{00000000-0002-0000-0500-000007000000}"/>
    <dataValidation allowBlank="1" showInputMessage="1" showErrorMessage="1" prompt="This is the column-header to enter Personnel FTEs. Move to next row." sqref="F4" xr:uid="{00000000-0002-0000-0500-000008000000}"/>
    <dataValidation allowBlank="1" showInputMessage="1" showErrorMessage="1" prompt="Move to next row." sqref="A2 A5 A9 A15" xr:uid="{00000000-0002-0000-0500-000009000000}"/>
    <dataValidation type="whole" allowBlank="1" showInputMessage="1" showErrorMessage="1" error="whole dollar entry only. Please round to nearest whole dollar" prompt="Move to next column to see calculated total." sqref="D8 D13:D14 D31:D32" xr:uid="{00000000-0002-0000-0500-00000A000000}">
      <formula1>0</formula1>
      <formula2>99999999999999900</formula2>
    </dataValidation>
    <dataValidation allowBlank="1" showInputMessage="1" showErrorMessage="1" prompt="Calculated Total for Function 100 - Salaries.  Move to next row." sqref="E8" xr:uid="{00000000-0002-0000-0500-00000B000000}"/>
    <dataValidation type="whole" allowBlank="1" showInputMessage="1" showErrorMessage="1" error="whole dollar entry only. Please round to nearest whole dollar" prompt="Enter Non-certificated salaries amount here. Move two columns to the right to enter FTEs." sqref="D7" xr:uid="{00000000-0002-0000-0500-00000C000000}">
      <formula1>0</formula1>
      <formula2>99999999999999900</formula2>
    </dataValidation>
    <dataValidation allowBlank="1" showInputMessage="1" showErrorMessage="1" prompt="Enter certified salaries FTE here. Move to next row." sqref="F6" xr:uid="{00000000-0002-0000-0500-00000D000000}"/>
    <dataValidation type="whole" allowBlank="1" showInputMessage="1" showErrorMessage="1" error="Whole dollar entry only. Please round to nearest whole dollar." prompt="Enter Employee Benefits amount here. Move to next row." sqref="D10" xr:uid="{00000000-0002-0000-0500-00000F000000}">
      <formula1>0</formula1>
      <formula2>999999999</formula2>
    </dataValidation>
    <dataValidation type="whole" allowBlank="1" showInputMessage="1" showErrorMessage="1" error="whole dollar entry only. Please round to nearest whole dollar" prompt="Enter certificated salaries amount here. Move two columns to the right to enter FTEs." sqref="D6" xr:uid="{00000000-0002-0000-0500-000010000000}">
      <formula1>0</formula1>
      <formula2>99999999999999900</formula2>
    </dataValidation>
    <dataValidation type="whole" allowBlank="1" showInputMessage="1" showErrorMessage="1" error="Whole dollar entry only. Please round to nearest whole dollar." prompt="Enter Housing Allowance/Subsidy amount here. Move to next row." sqref="D11" xr:uid="{00000000-0002-0000-0500-000011000000}">
      <formula1>0</formula1>
      <formula2>999999999999</formula2>
    </dataValidation>
    <dataValidation type="whole" allowBlank="1" showInputMessage="1" showErrorMessage="1" error="Whole dollar entry only. Please round to nearest whole dollar." prompt="Enter transportation allowance amount here. Move to next row." sqref="D12" xr:uid="{00000000-0002-0000-0500-000012000000}">
      <formula1>0</formula1>
      <formula2>999999999999</formula2>
    </dataValidation>
    <dataValidation allowBlank="1" showInputMessage="1" showErrorMessage="1" prompt="Calculated Total Employee Benefits. Move to next row." sqref="E13" xr:uid="{00000000-0002-0000-0500-000013000000}"/>
    <dataValidation allowBlank="1" showInputMessage="1" showErrorMessage="1" prompt="Calculated Total Salaries, Benefits, and Non-Personnel. This amount is automatically transferred to (12) on page 2. Move to next row." sqref="E32" xr:uid="{00000000-0002-0000-0500-000014000000}"/>
    <dataValidation type="whole" allowBlank="1" showInputMessage="1" showErrorMessage="1" error="whole dollar entry only. Please round to nearest whole dollar" sqref="D15" xr:uid="{00000000-0002-0000-0500-000015000000}">
      <formula1>0</formula1>
      <formula2>99999999999999900</formula2>
    </dataValidation>
    <dataValidation type="whole" allowBlank="1" showInputMessage="1" showErrorMessage="1" error="Whole dollar entry only. Please round to nearest whole dollar." prompt="Enter Professional and Technical Services amount here. Move to next row." sqref="D16" xr:uid="{00000000-0002-0000-0500-000016000000}">
      <formula1>0</formula1>
      <formula2>9999999999999</formula2>
    </dataValidation>
    <dataValidation type="whole" allowBlank="1" showInputMessage="1" showErrorMessage="1" error="Whole dollar entry only. Please round to nearest whole dollar." prompt="Enter Chief Administrator Contract Services amount here. Move to next row." sqref="D17" xr:uid="{00000000-0002-0000-0500-000017000000}">
      <formula1>0</formula1>
      <formula2>999999999999</formula2>
    </dataValidation>
    <dataValidation type="whole" allowBlank="1" showInputMessage="1" showErrorMessage="1" error="Whole dollar entry only. Please round to nearest whole dollar." prompt="Enter Staff Travel amount here. Move to next row." sqref="D18" xr:uid="{00000000-0002-0000-0500-000018000000}">
      <formula1>0</formula1>
      <formula2>999999999999</formula2>
    </dataValidation>
    <dataValidation type="whole" allowBlank="1" showInputMessage="1" showErrorMessage="1" error="Whole dollar entry only. Please round to nearest whole dollar." prompt="Enter Student Travel amount here. Move to next row." sqref="D19" xr:uid="{00000000-0002-0000-0500-000019000000}">
      <formula1>0</formula1>
      <formula2>99999999999999</formula2>
    </dataValidation>
    <dataValidation type="whole" allowBlank="1" showInputMessage="1" showErrorMessage="1" error="Whole dollar entry only. Please round to nearest whole dollar." prompt="Enter Utility Services amount here. Move to next row." sqref="D20" xr:uid="{00000000-0002-0000-0500-00001A000000}">
      <formula1>0</formula1>
      <formula2>9999999999999</formula2>
    </dataValidation>
    <dataValidation type="whole" allowBlank="1" showInputMessage="1" showErrorMessage="1" error="Whole dollar entry only. Please round to nearest whole dollar." prompt="Enter Energy amount here. Move to next row." sqref="D21" xr:uid="{00000000-0002-0000-0500-00001B000000}">
      <formula1>0</formula1>
      <formula2>999999999999</formula2>
    </dataValidation>
    <dataValidation type="whole" allowBlank="1" showInputMessage="1" showErrorMessage="1" error="Whole dollar entry only. Please round to nearest whole dollar." prompt="Enter Other Purchased Services amount here. Move to next row." sqref="D22" xr:uid="{00000000-0002-0000-0500-00001C000000}">
      <formula1>0</formula1>
      <formula2>999999999999999000</formula2>
    </dataValidation>
    <dataValidation type="whole" allowBlank="1" showInputMessage="1" showErrorMessage="1" error="Whole dollar entry only. Please round to nearest whole dollar." prompt="Enter Insurance and Bond Premiums amount here. Move to next row." sqref="D23" xr:uid="{00000000-0002-0000-0500-00001D000000}">
      <formula1>0</formula1>
      <formula2>999999999999999</formula2>
    </dataValidation>
    <dataValidation type="whole" allowBlank="1" showInputMessage="1" showErrorMessage="1" error="Whole dollar entry only. Please round to nearest whole dollar." prompt="Enter Supplies, Materials and Media amount here. Move to next row." sqref="D24" xr:uid="{00000000-0002-0000-0500-00001E000000}">
      <formula1>0</formula1>
      <formula2>999999999999999</formula2>
    </dataValidation>
    <dataValidation type="whole" allowBlank="1" showInputMessage="1" showErrorMessage="1" error="Whole dollar entry only. Please round to nearest whole dollar." prompt="Enter Tuition and Stipends amount here. Move to next row." sqref="D25" xr:uid="{00000000-0002-0000-0500-00001F000000}">
      <formula1>0</formula1>
      <formula2>9999999999999</formula2>
    </dataValidation>
    <dataValidation allowBlank="1" showInputMessage="1" showErrorMessage="1" prompt="Move to next row to enter other expenses." sqref="B26" xr:uid="{00000000-0002-0000-0500-000020000000}"/>
    <dataValidation allowBlank="1" showInputMessage="1" showErrorMessage="1" prompt="Enter description of Other Expenses here. Move two columns to the right to enter amount." sqref="B27:B29" xr:uid="{00000000-0002-0000-0500-000021000000}"/>
    <dataValidation type="whole" allowBlank="1" showInputMessage="1" showErrorMessage="1" error="whole dollar entry only. Please round to nearest whole dollar" prompt="Enter Other identified expenses here. Move to next row." sqref="D27" xr:uid="{00000000-0002-0000-0500-000022000000}">
      <formula1>0</formula1>
      <formula2>99999999999999900</formula2>
    </dataValidation>
    <dataValidation type="whole" allowBlank="1" showInputMessage="1" showErrorMessage="1" error="Whole dollar entry only. Please round to nearest whole dollar." prompt="Enter Equipment amount here. Move to next row." sqref="D30" xr:uid="{00000000-0002-0000-0500-000023000000}">
      <formula1>0</formula1>
      <formula2>99999999999999900</formula2>
    </dataValidation>
    <dataValidation allowBlank="1" showInputMessage="1" showErrorMessage="1" prompt="Calculated Total Salaries and Employee Benefits. Move to next row." sqref="E14" xr:uid="{00000000-0002-0000-0500-000024000000}"/>
    <dataValidation allowBlank="1" showInputMessage="1" showErrorMessage="1" prompt="Calculated Total Non-Personnel expenses. Move to next row." sqref="E31" xr:uid="{00000000-0002-0000-0500-000025000000}"/>
    <dataValidation allowBlank="1" showInputMessage="1" showErrorMessage="1" prompt="Intentionally blank. Move to next column." sqref="A8 A13:A14 A27:A29 A31:A32 E6:E7" xr:uid="{00000000-0002-0000-0500-000026000000}"/>
    <dataValidation allowBlank="1" showInputMessage="1" showErrorMessage="1" prompt="Enter Non-certified salaries FTE here. Move to next row." sqref="F7" xr:uid="{D782207E-3F9F-46EB-BC28-A2F4343314D2}"/>
    <dataValidation type="whole" allowBlank="1" showInputMessage="1" showErrorMessage="1" error="Whole dollar entry only. Please round to nearest whole dollar." prompt="Enter Other identified expenses here. Move to next row." sqref="D28:D29" xr:uid="{A47F5520-EC03-4426-ACA7-5B058613D4FE}">
      <formula1>0</formula1>
      <formula2>99999999999999900</formula2>
    </dataValidation>
  </dataValidations>
  <pageMargins left="0.25" right="0.25" top="0.75" bottom="0.75" header="0.3" footer="0.3"/>
  <pageSetup scale="76" orientation="portrait" r:id="rId1"/>
  <headerFooter>
    <oddHeader xml:space="preserve">&amp;C </oddHeader>
    <oddFooter>&amp;LForm # 05-18-045
Alaska Department of Education &amp; Early Development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33"/>
  <sheetViews>
    <sheetView workbookViewId="0">
      <selection sqref="A1:F1"/>
    </sheetView>
  </sheetViews>
  <sheetFormatPr defaultColWidth="6.5703125" defaultRowHeight="15" x14ac:dyDescent="0.25"/>
  <cols>
    <col min="1" max="1" width="15" customWidth="1"/>
    <col min="2" max="2" width="52.5703125" customWidth="1"/>
    <col min="3" max="3" width="5.42578125" customWidth="1"/>
    <col min="4" max="5" width="18.140625" customWidth="1"/>
    <col min="6" max="6" width="18.85546875" customWidth="1"/>
  </cols>
  <sheetData>
    <row r="1" spans="1:6" ht="70.349999999999994" customHeight="1" x14ac:dyDescent="0.25">
      <c r="A1" s="90" t="s">
        <v>233</v>
      </c>
      <c r="B1" s="90"/>
      <c r="C1" s="90"/>
      <c r="D1" s="90"/>
      <c r="E1" s="90"/>
      <c r="F1" s="90"/>
    </row>
    <row r="2" spans="1:6" ht="16.5" x14ac:dyDescent="0.25">
      <c r="A2" s="61">
        <f>'Signature Page'!B3</f>
        <v>0</v>
      </c>
      <c r="B2" s="7"/>
      <c r="C2" s="7"/>
      <c r="D2" s="7"/>
      <c r="E2" s="7"/>
      <c r="F2" s="29" t="s">
        <v>154</v>
      </c>
    </row>
    <row r="3" spans="1:6" ht="17.25" x14ac:dyDescent="0.3">
      <c r="A3" s="7" t="s">
        <v>20</v>
      </c>
      <c r="B3" s="7"/>
      <c r="C3" s="7"/>
      <c r="D3" s="7"/>
      <c r="E3" s="7"/>
      <c r="F3" s="8"/>
    </row>
    <row r="4" spans="1:6" ht="45" customHeight="1" x14ac:dyDescent="0.3">
      <c r="A4" s="9" t="s">
        <v>153</v>
      </c>
      <c r="B4" s="30"/>
      <c r="C4" s="8"/>
      <c r="D4" s="35" t="s">
        <v>78</v>
      </c>
      <c r="E4" s="10"/>
      <c r="F4" s="35" t="s">
        <v>124</v>
      </c>
    </row>
    <row r="5" spans="1:6" ht="30" customHeight="1" x14ac:dyDescent="0.3">
      <c r="A5" s="36" t="s">
        <v>214</v>
      </c>
      <c r="B5" s="7"/>
      <c r="C5" s="8"/>
      <c r="D5" s="8"/>
      <c r="E5" s="8"/>
      <c r="F5" s="8"/>
    </row>
    <row r="6" spans="1:6" ht="19.350000000000001" customHeight="1" x14ac:dyDescent="0.3">
      <c r="A6" s="7">
        <v>310</v>
      </c>
      <c r="B6" s="7" t="s">
        <v>125</v>
      </c>
      <c r="C6" s="8"/>
      <c r="D6" s="12"/>
      <c r="E6" s="10"/>
      <c r="F6" s="80"/>
    </row>
    <row r="7" spans="1:6" ht="19.350000000000001" customHeight="1" x14ac:dyDescent="0.3">
      <c r="A7" s="7">
        <v>320</v>
      </c>
      <c r="B7" s="7" t="s">
        <v>126</v>
      </c>
      <c r="C7" s="8"/>
      <c r="D7" s="12"/>
      <c r="E7" s="10"/>
      <c r="F7" s="80"/>
    </row>
    <row r="8" spans="1:6" ht="19.350000000000001" customHeight="1" thickBot="1" x14ac:dyDescent="0.35">
      <c r="A8" s="10"/>
      <c r="B8" s="9" t="s">
        <v>127</v>
      </c>
      <c r="C8" s="7"/>
      <c r="D8" s="13"/>
      <c r="E8" s="71">
        <f>SUM(D6:D7)</f>
        <v>0</v>
      </c>
      <c r="F8" s="8"/>
    </row>
    <row r="9" spans="1:6" ht="19.350000000000001" customHeight="1" thickTop="1" x14ac:dyDescent="0.3">
      <c r="A9" s="36" t="s">
        <v>216</v>
      </c>
      <c r="B9" s="7"/>
      <c r="C9" s="8"/>
      <c r="D9" s="8"/>
      <c r="E9" s="8"/>
      <c r="F9" s="8"/>
    </row>
    <row r="10" spans="1:6" ht="19.350000000000001" customHeight="1" x14ac:dyDescent="0.3">
      <c r="A10" s="7">
        <v>360</v>
      </c>
      <c r="B10" s="7" t="s">
        <v>128</v>
      </c>
      <c r="C10" s="8"/>
      <c r="D10" s="12"/>
      <c r="E10" s="8"/>
      <c r="F10" s="8"/>
    </row>
    <row r="11" spans="1:6" ht="19.350000000000001" customHeight="1" x14ac:dyDescent="0.3">
      <c r="A11" s="7">
        <v>380</v>
      </c>
      <c r="B11" s="7" t="s">
        <v>129</v>
      </c>
      <c r="C11" s="8"/>
      <c r="D11" s="12"/>
      <c r="E11" s="8"/>
      <c r="F11" s="8"/>
    </row>
    <row r="12" spans="1:6" ht="19.350000000000001" customHeight="1" x14ac:dyDescent="0.3">
      <c r="A12" s="7">
        <v>390</v>
      </c>
      <c r="B12" s="7" t="s">
        <v>130</v>
      </c>
      <c r="C12" s="8"/>
      <c r="D12" s="12"/>
      <c r="E12" s="8"/>
      <c r="F12" s="8"/>
    </row>
    <row r="13" spans="1:6" ht="19.350000000000001" customHeight="1" thickBot="1" x14ac:dyDescent="0.35">
      <c r="A13" s="10"/>
      <c r="B13" s="9" t="s">
        <v>131</v>
      </c>
      <c r="C13" s="8"/>
      <c r="D13" s="13"/>
      <c r="E13" s="71">
        <f>SUM(D10:D12)</f>
        <v>0</v>
      </c>
      <c r="F13" s="8"/>
    </row>
    <row r="14" spans="1:6" ht="40.35" customHeight="1" thickTop="1" thickBot="1" x14ac:dyDescent="0.35">
      <c r="A14" s="10"/>
      <c r="B14" s="9" t="s">
        <v>132</v>
      </c>
      <c r="C14" s="7"/>
      <c r="D14" s="13"/>
      <c r="E14" s="71">
        <f>E8+E13</f>
        <v>0</v>
      </c>
      <c r="F14" s="8"/>
    </row>
    <row r="15" spans="1:6" ht="40.35" customHeight="1" thickTop="1" x14ac:dyDescent="0.3">
      <c r="A15" s="36" t="s">
        <v>215</v>
      </c>
      <c r="B15" s="7"/>
      <c r="C15" s="14"/>
      <c r="D15" s="13"/>
      <c r="E15" s="37"/>
      <c r="F15" s="8"/>
    </row>
    <row r="16" spans="1:6" ht="19.350000000000001" customHeight="1" x14ac:dyDescent="0.3">
      <c r="A16" s="7">
        <v>410</v>
      </c>
      <c r="B16" s="7" t="s">
        <v>133</v>
      </c>
      <c r="C16" s="8"/>
      <c r="D16" s="12"/>
      <c r="E16" s="37"/>
      <c r="F16" s="8"/>
    </row>
    <row r="17" spans="1:6" ht="19.350000000000001" customHeight="1" x14ac:dyDescent="0.3">
      <c r="A17" s="7">
        <v>420</v>
      </c>
      <c r="B17" s="7" t="s">
        <v>135</v>
      </c>
      <c r="C17" s="8"/>
      <c r="D17" s="12"/>
      <c r="E17" s="37"/>
      <c r="F17" s="8"/>
    </row>
    <row r="18" spans="1:6" ht="19.350000000000001" customHeight="1" x14ac:dyDescent="0.3">
      <c r="A18" s="7">
        <v>425</v>
      </c>
      <c r="B18" s="7" t="s">
        <v>136</v>
      </c>
      <c r="C18" s="8"/>
      <c r="D18" s="12"/>
      <c r="E18" s="37"/>
      <c r="F18" s="8"/>
    </row>
    <row r="19" spans="1:6" ht="19.350000000000001" customHeight="1" x14ac:dyDescent="0.3">
      <c r="A19" s="7">
        <v>430</v>
      </c>
      <c r="B19" s="7" t="s">
        <v>137</v>
      </c>
      <c r="C19" s="8"/>
      <c r="D19" s="12"/>
      <c r="E19" s="37"/>
      <c r="F19" s="8"/>
    </row>
    <row r="20" spans="1:6" ht="19.350000000000001" customHeight="1" x14ac:dyDescent="0.3">
      <c r="A20" s="7">
        <v>435</v>
      </c>
      <c r="B20" s="7" t="s">
        <v>138</v>
      </c>
      <c r="C20" s="8"/>
      <c r="D20" s="12"/>
      <c r="E20" s="37" t="str">
        <f>IF(D20&gt;0,"Record Energy in Function 600","")</f>
        <v/>
      </c>
      <c r="F20" s="8"/>
    </row>
    <row r="21" spans="1:6" ht="19.350000000000001" customHeight="1" x14ac:dyDescent="0.3">
      <c r="A21" s="7">
        <v>440</v>
      </c>
      <c r="B21" s="7" t="s">
        <v>139</v>
      </c>
      <c r="C21" s="8"/>
      <c r="D21" s="12"/>
      <c r="E21" s="37"/>
      <c r="F21" s="8"/>
    </row>
    <row r="22" spans="1:6" ht="19.350000000000001" customHeight="1" x14ac:dyDescent="0.3">
      <c r="A22" s="7">
        <v>445</v>
      </c>
      <c r="B22" s="7" t="s">
        <v>140</v>
      </c>
      <c r="C22" s="8"/>
      <c r="D22" s="12"/>
      <c r="E22" s="37"/>
      <c r="F22" s="8"/>
    </row>
    <row r="23" spans="1:6" ht="19.350000000000001" customHeight="1" x14ac:dyDescent="0.3">
      <c r="A23" s="7">
        <v>450</v>
      </c>
      <c r="B23" s="7" t="s">
        <v>141</v>
      </c>
      <c r="C23" s="8"/>
      <c r="D23" s="12"/>
      <c r="E23" s="37"/>
      <c r="F23" s="8"/>
    </row>
    <row r="24" spans="1:6" ht="19.350000000000001" customHeight="1" x14ac:dyDescent="0.3">
      <c r="A24" s="7">
        <v>480</v>
      </c>
      <c r="B24" s="7" t="s">
        <v>142</v>
      </c>
      <c r="C24" s="8"/>
      <c r="D24" s="12"/>
      <c r="E24" s="37"/>
      <c r="F24" s="8"/>
    </row>
    <row r="25" spans="1:6" ht="19.350000000000001" customHeight="1" x14ac:dyDescent="0.3">
      <c r="A25" s="7">
        <v>490</v>
      </c>
      <c r="B25" s="7" t="s">
        <v>143</v>
      </c>
      <c r="C25" s="8"/>
      <c r="D25" s="15"/>
      <c r="E25" s="37"/>
      <c r="F25" s="8"/>
    </row>
    <row r="26" spans="1:6" ht="19.350000000000001" customHeight="1" x14ac:dyDescent="0.3">
      <c r="A26" s="7"/>
      <c r="B26" s="16"/>
      <c r="C26" s="8"/>
      <c r="D26" s="42"/>
      <c r="E26" s="37"/>
      <c r="F26" s="8"/>
    </row>
    <row r="27" spans="1:6" ht="19.350000000000001" customHeight="1" x14ac:dyDescent="0.3">
      <c r="A27" s="10"/>
      <c r="B27" s="16"/>
      <c r="C27" s="8"/>
      <c r="D27" s="12"/>
      <c r="E27" s="37"/>
      <c r="F27" s="8"/>
    </row>
    <row r="28" spans="1:6" ht="19.350000000000001" customHeight="1" x14ac:dyDescent="0.3">
      <c r="A28" s="10"/>
      <c r="B28" s="16"/>
      <c r="C28" s="8"/>
      <c r="D28" s="12"/>
      <c r="E28" s="37"/>
      <c r="F28" s="8"/>
    </row>
    <row r="29" spans="1:6" ht="19.350000000000001" customHeight="1" x14ac:dyDescent="0.3">
      <c r="A29" s="10">
        <v>510</v>
      </c>
      <c r="B29" s="39" t="s">
        <v>144</v>
      </c>
      <c r="C29" s="8"/>
      <c r="D29" s="12"/>
      <c r="E29" s="37"/>
      <c r="F29" s="8"/>
    </row>
    <row r="30" spans="1:6" ht="19.350000000000001" customHeight="1" thickBot="1" x14ac:dyDescent="0.35">
      <c r="A30" s="7"/>
      <c r="B30" s="9" t="s">
        <v>145</v>
      </c>
      <c r="C30" s="8"/>
      <c r="D30" s="13"/>
      <c r="E30" s="71">
        <f>SUM(D16:D29)</f>
        <v>0</v>
      </c>
      <c r="F30" s="8"/>
    </row>
    <row r="31" spans="1:6" ht="43.7" customHeight="1" thickTop="1" thickBot="1" x14ac:dyDescent="0.35">
      <c r="A31" s="10"/>
      <c r="B31" s="9" t="s">
        <v>146</v>
      </c>
      <c r="C31" s="7"/>
      <c r="D31" s="13"/>
      <c r="E31" s="71">
        <f>E14+E30</f>
        <v>0</v>
      </c>
      <c r="F31" s="8"/>
    </row>
    <row r="32" spans="1:6" ht="45" customHeight="1" thickTop="1" x14ac:dyDescent="0.3">
      <c r="A32" s="40"/>
      <c r="B32" s="9"/>
      <c r="C32" s="7"/>
      <c r="D32" s="13"/>
      <c r="E32" s="41" t="s">
        <v>155</v>
      </c>
      <c r="F32" s="8"/>
    </row>
    <row r="33" spans="1:5" x14ac:dyDescent="0.25">
      <c r="A33" s="3"/>
      <c r="E33" s="38"/>
    </row>
  </sheetData>
  <sheetProtection selectLockedCells="1"/>
  <mergeCells count="1">
    <mergeCell ref="A1:F1"/>
  </mergeCells>
  <conditionalFormatting sqref="B26">
    <cfRule type="expression" dxfId="58" priority="3">
      <formula>$D$26&gt;0</formula>
    </cfRule>
  </conditionalFormatting>
  <conditionalFormatting sqref="B27">
    <cfRule type="expression" dxfId="57" priority="2">
      <formula>$D$27&gt;0</formula>
    </cfRule>
  </conditionalFormatting>
  <conditionalFormatting sqref="B28">
    <cfRule type="expression" dxfId="56" priority="1">
      <formula>$D$28&gt;0</formula>
    </cfRule>
  </conditionalFormatting>
  <conditionalFormatting sqref="F6">
    <cfRule type="expression" dxfId="55" priority="6">
      <formula>$D$6&gt;0</formula>
    </cfRule>
    <cfRule type="colorScale" priority="7">
      <colorScale>
        <cfvo type="min"/>
        <cfvo type="max"/>
        <color rgb="FFFF7128"/>
        <color rgb="FFFFEF9C"/>
      </colorScale>
    </cfRule>
  </conditionalFormatting>
  <conditionalFormatting sqref="F7">
    <cfRule type="expression" dxfId="54" priority="4">
      <formula>$D$7&gt;0</formula>
    </cfRule>
    <cfRule type="colorScale" priority="5">
      <colorScale>
        <cfvo type="min"/>
        <cfvo type="max"/>
        <color rgb="FFFF7128"/>
        <color rgb="FFFFEF9C"/>
      </colorScale>
    </cfRule>
  </conditionalFormatting>
  <dataValidations count="38">
    <dataValidation allowBlank="1" showInputMessage="1" showErrorMessage="1" prompt="Calculated Total Non-Personnel expenses. Move to next row." sqref="E30" xr:uid="{00000000-0002-0000-0600-000000000000}"/>
    <dataValidation allowBlank="1" showInputMessage="1" showErrorMessage="1" prompt="Calculated Total Salaries and Employee Benefits. Move to next row." sqref="E14" xr:uid="{00000000-0002-0000-0600-000001000000}"/>
    <dataValidation type="whole" allowBlank="1" showInputMessage="1" showErrorMessage="1" error="Whole dollar entry only. Please round to nearest whole dollar." prompt="Enter Equipment amount here. Move to next row." sqref="D29" xr:uid="{00000000-0002-0000-0600-000002000000}">
      <formula1>0</formula1>
      <formula2>99999999999999900</formula2>
    </dataValidation>
    <dataValidation type="whole" allowBlank="1" showInputMessage="1" showErrorMessage="1" error="whole dollar entry only. Please round to nearest whole dollar" prompt="Enter Other identified expenses here. Move to next row." sqref="D26:D28" xr:uid="{00000000-0002-0000-0600-000003000000}">
      <formula1>0</formula1>
      <formula2>99999999999999900</formula2>
    </dataValidation>
    <dataValidation allowBlank="1" showInputMessage="1" showErrorMessage="1" prompt="Enter description of Other Expenses here. Move two columns to the right to enter amount." sqref="B26:B28" xr:uid="{6E60516A-24F4-497B-80AB-9201E4F87F40}"/>
    <dataValidation allowBlank="1" showInputMessage="1" showErrorMessage="1" prompt="Move to next row to enter other expenses." sqref="B25" xr:uid="{00000000-0002-0000-0600-000005000000}"/>
    <dataValidation type="whole" allowBlank="1" showInputMessage="1" showErrorMessage="1" error="Whole dollar entry only. Please round to nearest whole dollar." prompt="Enter Tuition and Stipends amount here. Move to next row." sqref="D24" xr:uid="{00000000-0002-0000-0600-000006000000}">
      <formula1>0</formula1>
      <formula2>9999999999999</formula2>
    </dataValidation>
    <dataValidation type="whole" allowBlank="1" showInputMessage="1" showErrorMessage="1" error="Whole dollar entry only. Please round to nearest whole dollar." prompt="Enter Supplies, Materials and Media amount here. Move to next row." sqref="D23" xr:uid="{00000000-0002-0000-0600-000007000000}">
      <formula1>0</formula1>
      <formula2>99999999999999</formula2>
    </dataValidation>
    <dataValidation type="whole" allowBlank="1" showInputMessage="1" showErrorMessage="1" error="Whole dollar entry only. Please round to nearest whole dollar." prompt="Enter Insurance and Bond Premiums amount here. Move to next row." sqref="D22" xr:uid="{00000000-0002-0000-0600-000008000000}">
      <formula1>0</formula1>
      <formula2>999999999999999</formula2>
    </dataValidation>
    <dataValidation type="whole" allowBlank="1" showInputMessage="1" showErrorMessage="1" error="Whole dollar entry only. Please round to nearest whole dollar." prompt="Enter Other Purchased Services amount here. Move to next row." sqref="D21" xr:uid="{00000000-0002-0000-0600-000009000000}">
      <formula1>0</formula1>
      <formula2>99999999999999900</formula2>
    </dataValidation>
    <dataValidation type="whole" allowBlank="1" showInputMessage="1" showErrorMessage="1" error="Whole dollar entry only. Please round to nearest whole dollar." prompt="Enter Energy amount here. Move to next row." sqref="D20" xr:uid="{00000000-0002-0000-0600-00000A000000}">
      <formula1>0</formula1>
      <formula2>9999999999999</formula2>
    </dataValidation>
    <dataValidation type="whole" allowBlank="1" showInputMessage="1" showErrorMessage="1" error="Whole dollar entry only. Please round to nearest whole dollar." prompt="Enter Utility Services amount here. Move to next row." sqref="D19" xr:uid="{00000000-0002-0000-0600-00000B000000}">
      <formula1>0</formula1>
      <formula2>9999999999999990</formula2>
    </dataValidation>
    <dataValidation type="whole" allowBlank="1" showInputMessage="1" showErrorMessage="1" error="Whole dollar entry only. Please round to nearest whole dollar." prompt="Enter Student Travel amount here. Move to next row." sqref="D18" xr:uid="{00000000-0002-0000-0600-00000C000000}">
      <formula1>0</formula1>
      <formula2>9999999999999</formula2>
    </dataValidation>
    <dataValidation type="whole" allowBlank="1" showInputMessage="1" showErrorMessage="1" error="Whole dollar entry only. Please round to nearest whole dollar." prompt="Enter Staff Travel amount here. Move to next row." sqref="D17" xr:uid="{00000000-0002-0000-0600-00000D000000}">
      <formula1>0</formula1>
      <formula2>99999999999</formula2>
    </dataValidation>
    <dataValidation type="whole" allowBlank="1" showInputMessage="1" showErrorMessage="1" error="Whole dollar entry only. Please round to nearest whole dollar." prompt="Enter Professional and Technical Services amount here. Move to next row." sqref="D16" xr:uid="{00000000-0002-0000-0600-00000E000000}">
      <formula1>0</formula1>
      <formula2>99999999999999</formula2>
    </dataValidation>
    <dataValidation type="whole" allowBlank="1" showInputMessage="1" showErrorMessage="1" error="whole dollar entry only. Please round to nearest whole dollar" sqref="D15" xr:uid="{00000000-0002-0000-0600-00000F000000}">
      <formula1>0</formula1>
      <formula2>99999999999999900</formula2>
    </dataValidation>
    <dataValidation allowBlank="1" showInputMessage="1" showErrorMessage="1" prompt="Calculated Total Salaries, Benefits, and Non-Personnel. This amount is automatically transferred to (13) on page 2. Move to next row." sqref="E31" xr:uid="{00000000-0002-0000-0600-000010000000}"/>
    <dataValidation allowBlank="1" showInputMessage="1" showErrorMessage="1" prompt="Calculated Total Employee Benefits. Move to next row." sqref="E13" xr:uid="{00000000-0002-0000-0600-000011000000}"/>
    <dataValidation type="whole" allowBlank="1" showInputMessage="1" showErrorMessage="1" error="Whole dollar entry only. Please round to nearest whole dollar." prompt="Enter transportation allowance amount here. Move to next row." sqref="D12" xr:uid="{00000000-0002-0000-0600-000012000000}">
      <formula1>0</formula1>
      <formula2>99999999999</formula2>
    </dataValidation>
    <dataValidation type="whole" allowBlank="1" showInputMessage="1" showErrorMessage="1" error="Whole dollar entry only. Please round to nearest whole dollar." prompt="Enter Housing Allowance/Subsidy amount here. Move to next row." sqref="D11" xr:uid="{00000000-0002-0000-0600-000013000000}">
      <formula1>0</formula1>
      <formula2>999999999999</formula2>
    </dataValidation>
    <dataValidation type="whole" allowBlank="1" showInputMessage="1" showErrorMessage="1" error="whole dollar entry only. Please round to nearest whole dollar" prompt="Enter certificated salaries amount here. Move two columns to the right to enter FTEs." sqref="D6" xr:uid="{00000000-0002-0000-0600-000014000000}">
      <formula1>0</formula1>
      <formula2>99999999999999900</formula2>
    </dataValidation>
    <dataValidation type="whole" allowBlank="1" showInputMessage="1" showErrorMessage="1" error="Whole dollar entry only. Please round to nearest whole dollar." prompt="Enter Employee Benefits amount here. Move to next row." sqref="D10" xr:uid="{00000000-0002-0000-0600-000015000000}">
      <formula1>0</formula1>
      <formula2>999999999999999</formula2>
    </dataValidation>
    <dataValidation allowBlank="1" showInputMessage="1" showErrorMessage="1" prompt="Enter Non-certified salaries FTE here. Move to next row." sqref="F7" xr:uid="{D7A55022-0B30-47AD-B8E2-494FDD061829}"/>
    <dataValidation allowBlank="1" showInputMessage="1" showErrorMessage="1" prompt="Enter certified salaries FTE here. Move to next row." sqref="F6" xr:uid="{4F4575E5-552F-4AD5-B189-D6CB95F64577}"/>
    <dataValidation type="whole" allowBlank="1" showInputMessage="1" showErrorMessage="1" error="whole dollar entry only. Please round to nearest whole dollar" prompt="Enter Non-certificated salaries amount here. Move two columns to the right to enter FTEs." sqref="D7" xr:uid="{00000000-0002-0000-0600-000018000000}">
      <formula1>0</formula1>
      <formula2>99999999999999900</formula2>
    </dataValidation>
    <dataValidation allowBlank="1" showInputMessage="1" showErrorMessage="1" prompt="Calculated Total for Function 100 - Salaries.  Move to next row." sqref="E8" xr:uid="{00000000-0002-0000-0600-000019000000}"/>
    <dataValidation type="whole" allowBlank="1" showInputMessage="1" showErrorMessage="1" error="whole dollar entry only. Please round to nearest whole dollar" prompt="Move to next column to see calculated total." sqref="D8 D13:D14 D30:D31" xr:uid="{00000000-0002-0000-0600-00001A000000}">
      <formula1>0</formula1>
      <formula2>99999999999999900</formula2>
    </dataValidation>
    <dataValidation allowBlank="1" showInputMessage="1" showErrorMessage="1" prompt="Move to next row." sqref="A2 A9 A5 A15" xr:uid="{00000000-0002-0000-0600-00001B000000}"/>
    <dataValidation allowBlank="1" showInputMessage="1" showErrorMessage="1" prompt="This is the column-header to enter Personnel FTEs. Move to next row." sqref="F4" xr:uid="{00000000-0002-0000-0600-00001C000000}"/>
    <dataValidation allowBlank="1" showInputMessage="1" showErrorMessage="1" prompt="This is a subtotal column header. Move to next column." sqref="E4" xr:uid="{00000000-0002-0000-0600-00001D000000}"/>
    <dataValidation type="whole" allowBlank="1" showInputMessage="1" showErrorMessage="1" error="whole dollar entry only. Please round to nearest whole dollar" prompt="Move to next column." sqref="D4" xr:uid="{00000000-0002-0000-0600-00001E000000}">
      <formula1>0</formula1>
      <formula2>99999999999999900</formula2>
    </dataValidation>
    <dataValidation allowBlank="1" showInputMessage="1" showErrorMessage="1" prompt="Object code column. Move to next column." sqref="B4" xr:uid="{00000000-0002-0000-0600-00001F000000}"/>
    <dataValidation allowBlank="1" showInputMessage="1" showErrorMessage="1" prompt="This column is a blank space divider between object code and Amount. Move to next column." sqref="C4 C6:C8 C10:C14 C26:C31 C16:C24" xr:uid="{00000000-0002-0000-0600-000020000000}"/>
    <dataValidation allowBlank="1" showErrorMessage="1" prompt="Move to next row" sqref="F2" xr:uid="{00000000-0002-0000-0600-000021000000}"/>
    <dataValidation allowBlank="1" showErrorMessage="1" prompt="Move to next column." sqref="B2" xr:uid="{00000000-0002-0000-0600-000022000000}"/>
    <dataValidation allowBlank="1" showInputMessage="1" showErrorMessage="1" prompt="Data label for above cell. Move to next row." sqref="A3" xr:uid="{00000000-0002-0000-0600-000023000000}"/>
    <dataValidation allowBlank="1" showErrorMessage="1" prompt="Move to next row." sqref="C2:C3 D2:E2" xr:uid="{00000000-0002-0000-0600-000024000000}"/>
    <dataValidation allowBlank="1" showInputMessage="1" showErrorMessage="1" prompt="Intentionally blank. Move to next column." sqref="A8 A13:A14 A26:A28 A30:A31 E6:E7" xr:uid="{00000000-0002-0000-0600-000025000000}"/>
  </dataValidations>
  <pageMargins left="0.25" right="0.25" top="0.75" bottom="0.75" header="0.3" footer="0.3"/>
  <pageSetup scale="76" orientation="portrait" r:id="rId1"/>
  <headerFooter>
    <oddHeader xml:space="preserve">&amp;C </oddHeader>
    <oddFooter>&amp;LForm # 05-18-045
Alaska Department of Education &amp; Early Development</oddFooter>
  </headerFooter>
  <colBreaks count="1" manualBreakCount="1">
    <brk id="6" max="3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51E69-2B4F-4ECA-9665-C493AD00CD3E}">
  <dimension ref="A1:F33"/>
  <sheetViews>
    <sheetView workbookViewId="0">
      <selection sqref="A1:F1"/>
    </sheetView>
  </sheetViews>
  <sheetFormatPr defaultColWidth="6.5703125" defaultRowHeight="15" x14ac:dyDescent="0.25"/>
  <cols>
    <col min="1" max="1" width="15" customWidth="1"/>
    <col min="2" max="2" width="52.5703125" customWidth="1"/>
    <col min="3" max="3" width="5.42578125" customWidth="1"/>
    <col min="4" max="5" width="18.140625" customWidth="1"/>
    <col min="6" max="6" width="18.85546875" customWidth="1"/>
  </cols>
  <sheetData>
    <row r="1" spans="1:6" ht="70.349999999999994" customHeight="1" x14ac:dyDescent="0.25">
      <c r="A1" s="90" t="s">
        <v>233</v>
      </c>
      <c r="B1" s="90"/>
      <c r="C1" s="90"/>
      <c r="D1" s="90"/>
      <c r="E1" s="90"/>
      <c r="F1" s="90"/>
    </row>
    <row r="2" spans="1:6" ht="16.5" x14ac:dyDescent="0.25">
      <c r="A2" s="61">
        <f>'Signature Page'!B3</f>
        <v>0</v>
      </c>
      <c r="B2" s="7"/>
      <c r="C2" s="7"/>
      <c r="D2" s="7"/>
      <c r="E2" s="7"/>
      <c r="F2" s="29" t="s">
        <v>156</v>
      </c>
    </row>
    <row r="3" spans="1:6" ht="17.25" x14ac:dyDescent="0.3">
      <c r="A3" s="7" t="s">
        <v>20</v>
      </c>
      <c r="B3" s="7"/>
      <c r="C3" s="7"/>
      <c r="D3" s="7"/>
      <c r="E3" s="7"/>
      <c r="F3" s="8"/>
    </row>
    <row r="4" spans="1:6" ht="45" customHeight="1" x14ac:dyDescent="0.3">
      <c r="A4" s="9" t="s">
        <v>157</v>
      </c>
      <c r="B4" s="30"/>
      <c r="C4" s="8"/>
      <c r="D4" s="35" t="s">
        <v>78</v>
      </c>
      <c r="E4" s="10"/>
      <c r="F4" s="35" t="s">
        <v>124</v>
      </c>
    </row>
    <row r="5" spans="1:6" ht="30" customHeight="1" x14ac:dyDescent="0.3">
      <c r="A5" s="36" t="s">
        <v>214</v>
      </c>
      <c r="B5" s="7"/>
      <c r="C5" s="8"/>
      <c r="D5" s="8"/>
      <c r="E5" s="8"/>
      <c r="F5" s="8"/>
    </row>
    <row r="6" spans="1:6" ht="19.350000000000001" customHeight="1" x14ac:dyDescent="0.3">
      <c r="A6" s="7">
        <v>310</v>
      </c>
      <c r="B6" s="7" t="s">
        <v>125</v>
      </c>
      <c r="C6" s="8"/>
      <c r="D6" s="12"/>
      <c r="E6" s="10"/>
      <c r="F6" s="80"/>
    </row>
    <row r="7" spans="1:6" ht="19.350000000000001" customHeight="1" x14ac:dyDescent="0.3">
      <c r="A7" s="7">
        <v>320</v>
      </c>
      <c r="B7" s="7" t="s">
        <v>126</v>
      </c>
      <c r="C7" s="8"/>
      <c r="D7" s="12"/>
      <c r="E7" s="10"/>
      <c r="F7" s="80"/>
    </row>
    <row r="8" spans="1:6" ht="19.350000000000001" customHeight="1" thickBot="1" x14ac:dyDescent="0.35">
      <c r="A8" s="10"/>
      <c r="B8" s="9" t="s">
        <v>127</v>
      </c>
      <c r="C8" s="7"/>
      <c r="D8" s="13"/>
      <c r="E8" s="33">
        <f>SUM(D6:D7)</f>
        <v>0</v>
      </c>
      <c r="F8" s="8"/>
    </row>
    <row r="9" spans="1:6" ht="19.350000000000001" customHeight="1" thickTop="1" x14ac:dyDescent="0.3">
      <c r="A9" s="36" t="s">
        <v>216</v>
      </c>
      <c r="B9" s="7"/>
      <c r="C9" s="8"/>
      <c r="D9" s="8"/>
      <c r="E9" s="8"/>
      <c r="F9" s="8"/>
    </row>
    <row r="10" spans="1:6" ht="19.350000000000001" customHeight="1" x14ac:dyDescent="0.3">
      <c r="A10" s="7">
        <v>360</v>
      </c>
      <c r="B10" s="7" t="s">
        <v>128</v>
      </c>
      <c r="C10" s="8"/>
      <c r="D10" s="12"/>
      <c r="E10" s="8"/>
      <c r="F10" s="8"/>
    </row>
    <row r="11" spans="1:6" ht="19.350000000000001" customHeight="1" x14ac:dyDescent="0.3">
      <c r="A11" s="7">
        <v>380</v>
      </c>
      <c r="B11" s="7" t="s">
        <v>129</v>
      </c>
      <c r="C11" s="8"/>
      <c r="D11" s="12"/>
      <c r="E11" s="8"/>
      <c r="F11" s="8"/>
    </row>
    <row r="12" spans="1:6" ht="19.350000000000001" customHeight="1" x14ac:dyDescent="0.3">
      <c r="A12" s="7">
        <v>390</v>
      </c>
      <c r="B12" s="7" t="s">
        <v>130</v>
      </c>
      <c r="C12" s="8"/>
      <c r="D12" s="12"/>
      <c r="E12" s="8"/>
      <c r="F12" s="8"/>
    </row>
    <row r="13" spans="1:6" ht="19.350000000000001" customHeight="1" thickBot="1" x14ac:dyDescent="0.35">
      <c r="A13" s="10"/>
      <c r="B13" s="9" t="s">
        <v>131</v>
      </c>
      <c r="C13" s="8"/>
      <c r="D13" s="13"/>
      <c r="E13" s="33">
        <f>SUM(D10:D12)</f>
        <v>0</v>
      </c>
      <c r="F13" s="8"/>
    </row>
    <row r="14" spans="1:6" ht="40.35" customHeight="1" thickTop="1" thickBot="1" x14ac:dyDescent="0.35">
      <c r="A14" s="10"/>
      <c r="B14" s="9" t="s">
        <v>132</v>
      </c>
      <c r="C14" s="7"/>
      <c r="D14" s="13"/>
      <c r="E14" s="33">
        <f>E8+E13</f>
        <v>0</v>
      </c>
      <c r="F14" s="8"/>
    </row>
    <row r="15" spans="1:6" ht="40.35" customHeight="1" thickTop="1" x14ac:dyDescent="0.3">
      <c r="A15" s="36" t="s">
        <v>215</v>
      </c>
      <c r="B15" s="7"/>
      <c r="C15" s="14"/>
      <c r="D15" s="13"/>
      <c r="E15" s="37"/>
      <c r="F15" s="8"/>
    </row>
    <row r="16" spans="1:6" ht="19.350000000000001" customHeight="1" x14ac:dyDescent="0.3">
      <c r="A16" s="7">
        <v>410</v>
      </c>
      <c r="B16" s="7" t="s">
        <v>133</v>
      </c>
      <c r="C16" s="8"/>
      <c r="D16" s="12"/>
      <c r="E16" s="37"/>
      <c r="F16" s="8"/>
    </row>
    <row r="17" spans="1:6" ht="19.350000000000001" customHeight="1" x14ac:dyDescent="0.3">
      <c r="A17" s="7">
        <v>420</v>
      </c>
      <c r="B17" s="7" t="s">
        <v>135</v>
      </c>
      <c r="C17" s="8"/>
      <c r="D17" s="12"/>
      <c r="E17" s="37"/>
      <c r="F17" s="8"/>
    </row>
    <row r="18" spans="1:6" ht="19.350000000000001" customHeight="1" x14ac:dyDescent="0.3">
      <c r="A18" s="7">
        <v>425</v>
      </c>
      <c r="B18" s="7" t="s">
        <v>136</v>
      </c>
      <c r="C18" s="8"/>
      <c r="D18" s="12"/>
      <c r="E18" s="37"/>
      <c r="F18" s="8"/>
    </row>
    <row r="19" spans="1:6" ht="19.350000000000001" customHeight="1" x14ac:dyDescent="0.3">
      <c r="A19" s="7">
        <v>430</v>
      </c>
      <c r="B19" s="7" t="s">
        <v>137</v>
      </c>
      <c r="C19" s="8"/>
      <c r="D19" s="12"/>
      <c r="E19" s="37"/>
      <c r="F19" s="8"/>
    </row>
    <row r="20" spans="1:6" ht="19.350000000000001" customHeight="1" x14ac:dyDescent="0.3">
      <c r="A20" s="7">
        <v>435</v>
      </c>
      <c r="B20" s="7" t="s">
        <v>138</v>
      </c>
      <c r="C20" s="8"/>
      <c r="D20" s="12"/>
      <c r="E20" s="37" t="str">
        <f>IF(D20&gt;0,"Record Energy in Function 600","")</f>
        <v/>
      </c>
      <c r="F20" s="8"/>
    </row>
    <row r="21" spans="1:6" ht="19.350000000000001" customHeight="1" x14ac:dyDescent="0.3">
      <c r="A21" s="7">
        <v>440</v>
      </c>
      <c r="B21" s="7" t="s">
        <v>139</v>
      </c>
      <c r="C21" s="8"/>
      <c r="D21" s="12"/>
      <c r="E21" s="37"/>
      <c r="F21" s="8"/>
    </row>
    <row r="22" spans="1:6" ht="19.350000000000001" customHeight="1" x14ac:dyDescent="0.3">
      <c r="A22" s="7">
        <v>445</v>
      </c>
      <c r="B22" s="7" t="s">
        <v>140</v>
      </c>
      <c r="C22" s="8"/>
      <c r="D22" s="12"/>
      <c r="E22" s="37"/>
      <c r="F22" s="8"/>
    </row>
    <row r="23" spans="1:6" ht="19.350000000000001" customHeight="1" x14ac:dyDescent="0.3">
      <c r="A23" s="7">
        <v>450</v>
      </c>
      <c r="B23" s="7" t="s">
        <v>141</v>
      </c>
      <c r="C23" s="8"/>
      <c r="D23" s="12"/>
      <c r="E23" s="37"/>
      <c r="F23" s="8"/>
    </row>
    <row r="24" spans="1:6" ht="19.350000000000001" customHeight="1" x14ac:dyDescent="0.3">
      <c r="A24" s="7">
        <v>480</v>
      </c>
      <c r="B24" s="7" t="s">
        <v>142</v>
      </c>
      <c r="C24" s="8"/>
      <c r="D24" s="12"/>
      <c r="E24" s="37"/>
      <c r="F24" s="8"/>
    </row>
    <row r="25" spans="1:6" ht="19.350000000000001" customHeight="1" x14ac:dyDescent="0.3">
      <c r="A25" s="7">
        <v>490</v>
      </c>
      <c r="B25" s="7" t="s">
        <v>143</v>
      </c>
      <c r="C25" s="8"/>
      <c r="D25" s="15"/>
      <c r="E25" s="37"/>
      <c r="F25" s="8"/>
    </row>
    <row r="26" spans="1:6" ht="19.350000000000001" customHeight="1" x14ac:dyDescent="0.3">
      <c r="A26" s="7"/>
      <c r="B26" s="16"/>
      <c r="C26" s="8"/>
      <c r="D26" s="42"/>
      <c r="E26" s="37"/>
      <c r="F26" s="8"/>
    </row>
    <row r="27" spans="1:6" ht="19.350000000000001" customHeight="1" x14ac:dyDescent="0.3">
      <c r="A27" s="10"/>
      <c r="B27" s="16"/>
      <c r="C27" s="8"/>
      <c r="D27" s="12"/>
      <c r="E27" s="37"/>
      <c r="F27" s="8"/>
    </row>
    <row r="28" spans="1:6" ht="19.350000000000001" customHeight="1" x14ac:dyDescent="0.3">
      <c r="A28" s="10"/>
      <c r="B28" s="16"/>
      <c r="C28" s="8"/>
      <c r="D28" s="12"/>
      <c r="E28" s="37"/>
      <c r="F28" s="8"/>
    </row>
    <row r="29" spans="1:6" ht="19.350000000000001" customHeight="1" x14ac:dyDescent="0.3">
      <c r="A29" s="10">
        <v>510</v>
      </c>
      <c r="B29" s="39" t="s">
        <v>144</v>
      </c>
      <c r="C29" s="8"/>
      <c r="D29" s="12"/>
      <c r="E29" s="37"/>
      <c r="F29" s="8"/>
    </row>
    <row r="30" spans="1:6" ht="19.350000000000001" customHeight="1" thickBot="1" x14ac:dyDescent="0.35">
      <c r="A30" s="7"/>
      <c r="B30" s="9" t="s">
        <v>145</v>
      </c>
      <c r="C30" s="8"/>
      <c r="D30" s="13"/>
      <c r="E30" s="33">
        <f>SUM(D16:D29)</f>
        <v>0</v>
      </c>
      <c r="F30" s="8"/>
    </row>
    <row r="31" spans="1:6" ht="43.7" customHeight="1" thickTop="1" thickBot="1" x14ac:dyDescent="0.35">
      <c r="A31" s="10"/>
      <c r="B31" s="9" t="s">
        <v>146</v>
      </c>
      <c r="C31" s="7"/>
      <c r="D31" s="13"/>
      <c r="E31" s="71">
        <f>E14+E30</f>
        <v>0</v>
      </c>
      <c r="F31" s="8"/>
    </row>
    <row r="32" spans="1:6" ht="45" customHeight="1" thickTop="1" x14ac:dyDescent="0.3">
      <c r="A32" s="40"/>
      <c r="B32" s="9"/>
      <c r="C32" s="7"/>
      <c r="D32" s="13"/>
      <c r="E32" s="41" t="s">
        <v>222</v>
      </c>
      <c r="F32" s="8"/>
    </row>
    <row r="33" spans="1:5" x14ac:dyDescent="0.25">
      <c r="A33" s="3"/>
      <c r="E33" s="38"/>
    </row>
  </sheetData>
  <sheetProtection selectLockedCells="1"/>
  <mergeCells count="1">
    <mergeCell ref="A1:F1"/>
  </mergeCells>
  <conditionalFormatting sqref="B26">
    <cfRule type="expression" dxfId="53" priority="3">
      <formula>$D$26&gt;0</formula>
    </cfRule>
  </conditionalFormatting>
  <conditionalFormatting sqref="B27">
    <cfRule type="expression" dxfId="52" priority="2">
      <formula>$D$27&gt;0</formula>
    </cfRule>
  </conditionalFormatting>
  <conditionalFormatting sqref="B28">
    <cfRule type="expression" dxfId="51" priority="1">
      <formula>$D$28&gt;0</formula>
    </cfRule>
  </conditionalFormatting>
  <conditionalFormatting sqref="F6">
    <cfRule type="expression" dxfId="50" priority="6">
      <formula>$D$6&gt;0</formula>
    </cfRule>
    <cfRule type="colorScale" priority="7">
      <colorScale>
        <cfvo type="min"/>
        <cfvo type="max"/>
        <color rgb="FFFF7128"/>
        <color rgb="FFFFEF9C"/>
      </colorScale>
    </cfRule>
  </conditionalFormatting>
  <conditionalFormatting sqref="F7">
    <cfRule type="expression" dxfId="49" priority="4">
      <formula>$D$7&gt;0</formula>
    </cfRule>
    <cfRule type="colorScale" priority="5">
      <colorScale>
        <cfvo type="min"/>
        <cfvo type="max"/>
        <color rgb="FFFF7128"/>
        <color rgb="FFFFEF9C"/>
      </colorScale>
    </cfRule>
  </conditionalFormatting>
  <dataValidations count="38">
    <dataValidation allowBlank="1" showInputMessage="1" showErrorMessage="1" prompt="Intentionally blank. Move to next column." sqref="A8 A13:A14 A26:A28 A30:A31 E6:E7" xr:uid="{544B5E26-4A71-4906-AE3E-55D270B71B5C}"/>
    <dataValidation allowBlank="1" showErrorMessage="1" prompt="Move to next row." sqref="C2:C3 D2:E2" xr:uid="{179C636B-D53E-46F1-8598-D6C80305D9D5}"/>
    <dataValidation allowBlank="1" showInputMessage="1" showErrorMessage="1" prompt="Data label for above cell. Move to next row." sqref="A3" xr:uid="{199612EB-4462-4F97-BCDE-4909225BA6D1}"/>
    <dataValidation allowBlank="1" showErrorMessage="1" prompt="Move to next column." sqref="B2" xr:uid="{967EC128-E80D-443E-A382-9B9242218D34}"/>
    <dataValidation allowBlank="1" showErrorMessage="1" prompt="Move to next row" sqref="F2" xr:uid="{3279428E-DF6A-4322-828C-31AE81CC52E9}"/>
    <dataValidation allowBlank="1" showInputMessage="1" showErrorMessage="1" prompt="This column is a blank space divider between object code and Amount. Move to next column." sqref="C4 C6:C8 C10:C14 C26:C31 C16:C24" xr:uid="{BCE3BE66-21BD-4FFC-926F-C48056537A5A}"/>
    <dataValidation allowBlank="1" showInputMessage="1" showErrorMessage="1" prompt="Object code column. Move to next column." sqref="B4" xr:uid="{75EFB762-9245-4D48-8E58-BBD170016C94}"/>
    <dataValidation type="whole" allowBlank="1" showInputMessage="1" showErrorMessage="1" error="whole dollar entry only. Please round to nearest whole dollar" prompt="Move to next column." sqref="D4" xr:uid="{CB7D6BA6-5EE0-43F9-9E57-37DFEADF695E}">
      <formula1>0</formula1>
      <formula2>99999999999999900</formula2>
    </dataValidation>
    <dataValidation allowBlank="1" showInputMessage="1" showErrorMessage="1" prompt="This is a subtotal column header. Move to next column." sqref="E4" xr:uid="{D6A18690-59EB-41B6-8932-2BB3543B95DB}"/>
    <dataValidation allowBlank="1" showInputMessage="1" showErrorMessage="1" prompt="This is the column-header to enter Personnel FTEs. Move to next row." sqref="F4" xr:uid="{665E559F-A4BB-4414-821F-57E030B41BE3}"/>
    <dataValidation allowBlank="1" showInputMessage="1" showErrorMessage="1" prompt="Move to next row." sqref="A2 A9 A5 A15" xr:uid="{5F9B54D7-0680-45FD-9203-168FA1F0C7F4}"/>
    <dataValidation type="whole" allowBlank="1" showInputMessage="1" showErrorMessage="1" error="whole dollar entry only. Please round to nearest whole dollar" prompt="Move to next column to see calculated total." sqref="D8 D13:D14 D30:D31" xr:uid="{7EFD8794-F2A7-4217-BF68-20EF177C4284}">
      <formula1>0</formula1>
      <formula2>99999999999999900</formula2>
    </dataValidation>
    <dataValidation allowBlank="1" showInputMessage="1" showErrorMessage="1" prompt="Calculated Total for Function 100 - Salaries.  Move to next row." sqref="E8" xr:uid="{841563C9-4EF6-40DD-9DD7-675C373657F5}"/>
    <dataValidation type="whole" allowBlank="1" showInputMessage="1" showErrorMessage="1" error="whole dollar entry only. Please round to nearest whole dollar" prompt="Enter Non-certificated salaries amount here. Move two columns to the right to enter FTEs." sqref="D7" xr:uid="{94B1D4E7-7368-4C6F-8EFA-65622822453D}">
      <formula1>0</formula1>
      <formula2>99999999999999900</formula2>
    </dataValidation>
    <dataValidation allowBlank="1" showInputMessage="1" showErrorMessage="1" prompt="Enter certified salaries FTE here. Move to next row." sqref="F6" xr:uid="{A648A5A8-C0A0-4681-86B3-38EF1863607B}"/>
    <dataValidation allowBlank="1" showInputMessage="1" showErrorMessage="1" prompt="Enter Non-certified salaries FTE here. Move to next row." sqref="F7" xr:uid="{081CD16F-37D0-4140-9C85-7502AC63BB1F}"/>
    <dataValidation type="whole" allowBlank="1" showInputMessage="1" showErrorMessage="1" error="Whole dollar entry only. Please round to nearest whole dollar." prompt="Enter Employee Benefits amount here. Move to next row." sqref="D10" xr:uid="{9A884B0B-4B41-4170-B881-26F7259FD56C}">
      <formula1>0</formula1>
      <formula2>999999999999999</formula2>
    </dataValidation>
    <dataValidation type="whole" allowBlank="1" showInputMessage="1" showErrorMessage="1" error="whole dollar entry only. Please round to nearest whole dollar" prompt="Enter certificated salaries amount here. Move two columns to the right to enter FTEs." sqref="D6" xr:uid="{3789B04D-942E-4D4D-AD60-1E34C0FEEDF9}">
      <formula1>0</formula1>
      <formula2>99999999999999900</formula2>
    </dataValidation>
    <dataValidation type="whole" allowBlank="1" showInputMessage="1" showErrorMessage="1" error="Whole dollar entry only. Please round to nearest whole dollar." prompt="Enter Housing Allowance/Subsidy amount here. Move to next row." sqref="D11" xr:uid="{EF0856EE-3626-424E-9689-98B690641E43}">
      <formula1>0</formula1>
      <formula2>999999999999</formula2>
    </dataValidation>
    <dataValidation type="whole" allowBlank="1" showInputMessage="1" showErrorMessage="1" error="Whole dollar entry only. Please round to nearest whole dollar." prompt="Enter transportation allowance amount here. Move to next row." sqref="D12" xr:uid="{DC0E3B5D-D6D9-4DF6-B870-5D40E6B92833}">
      <formula1>0</formula1>
      <formula2>99999999999</formula2>
    </dataValidation>
    <dataValidation allowBlank="1" showInputMessage="1" showErrorMessage="1" prompt="Calculated Total Employee Benefits. Move to next row." sqref="E13" xr:uid="{C2636D14-BCFE-4F45-9F3B-E27A8445776D}"/>
    <dataValidation allowBlank="1" showInputMessage="1" showErrorMessage="1" prompt="Calculated Total Salaries, Benefits, and Non-Personnel. This amount is automatically transferred to (14) on page 2. Move to next row." sqref="E31" xr:uid="{72931DF7-BF80-4169-A192-06BF7DD02B82}"/>
    <dataValidation type="whole" allowBlank="1" showInputMessage="1" showErrorMessage="1" error="whole dollar entry only. Please round to nearest whole dollar" sqref="D15" xr:uid="{65C683F5-A93C-4FDE-AA53-F4FDBB330751}">
      <formula1>0</formula1>
      <formula2>99999999999999900</formula2>
    </dataValidation>
    <dataValidation type="whole" allowBlank="1" showInputMessage="1" showErrorMessage="1" error="Whole dollar entry only. Please round to nearest whole dollar." prompt="Enter Professional and Technical Services amount here. Move to next row." sqref="D16" xr:uid="{3FF3AE6B-A7A2-49AB-9F49-FC1E075CE815}">
      <formula1>0</formula1>
      <formula2>99999999999999</formula2>
    </dataValidation>
    <dataValidation type="whole" allowBlank="1" showInputMessage="1" showErrorMessage="1" error="Whole dollar entry only. Please round to nearest whole dollar." prompt="Enter Staff Travel amount here. Move to next row." sqref="D17" xr:uid="{390921DB-E61B-4152-B923-D49E20D27727}">
      <formula1>0</formula1>
      <formula2>99999999999</formula2>
    </dataValidation>
    <dataValidation type="whole" allowBlank="1" showInputMessage="1" showErrorMessage="1" error="Whole dollar entry only. Please round to nearest whole dollar." prompt="Enter Student Travel amount here. Move to next row." sqref="D18" xr:uid="{423518AE-67FC-4697-A3E9-8D833CC396C5}">
      <formula1>0</formula1>
      <formula2>9999999999999</formula2>
    </dataValidation>
    <dataValidation type="whole" allowBlank="1" showInputMessage="1" showErrorMessage="1" error="Whole dollar entry only. Please round to nearest whole dollar." prompt="Enter Utility Services amount here. Move to next row." sqref="D19" xr:uid="{347FD3C0-0134-4E97-A96B-31E5C0B6010E}">
      <formula1>0</formula1>
      <formula2>9999999999999990</formula2>
    </dataValidation>
    <dataValidation type="whole" allowBlank="1" showInputMessage="1" showErrorMessage="1" error="Whole dollar entry only. Please round to nearest whole dollar." prompt="Enter Energy amount here. Move to next row." sqref="D20" xr:uid="{C3149A70-EFF8-4BF5-A4D6-82A8663CF32B}">
      <formula1>0</formula1>
      <formula2>9999999999999</formula2>
    </dataValidation>
    <dataValidation type="whole" allowBlank="1" showInputMessage="1" showErrorMessage="1" error="Whole dollar entry only. Please round to nearest whole dollar." prompt="Enter Other Purchased Services amount here. Move to next row." sqref="D21" xr:uid="{2F3FD5BB-34D7-4428-8F8F-8735817A8ED4}">
      <formula1>0</formula1>
      <formula2>99999999999999900</formula2>
    </dataValidation>
    <dataValidation type="whole" allowBlank="1" showInputMessage="1" showErrorMessage="1" error="Whole dollar entry only. Please round to nearest whole dollar." prompt="Enter Insurance and Bond Premiums amount here. Move to next row." sqref="D22" xr:uid="{66EECA4B-7773-4D1F-9B38-7719FEAD7E66}">
      <formula1>0</formula1>
      <formula2>999999999999999</formula2>
    </dataValidation>
    <dataValidation type="whole" allowBlank="1" showInputMessage="1" showErrorMessage="1" error="Whole dollar entry only. Please round to nearest whole dollar." prompt="Enter Supplies, Materials and Media amount here. Move to next row." sqref="D23" xr:uid="{7577B7A9-5762-4A43-8158-D3117C8C8342}">
      <formula1>0</formula1>
      <formula2>99999999999999</formula2>
    </dataValidation>
    <dataValidation type="whole" allowBlank="1" showInputMessage="1" showErrorMessage="1" error="Whole dollar entry only. Please round to nearest whole dollar." prompt="Enter Tuition and Stipends amount here. Move to next row." sqref="D24" xr:uid="{216194FC-B9CF-4DF4-962B-88BD6EB7939A}">
      <formula1>0</formula1>
      <formula2>9999999999999</formula2>
    </dataValidation>
    <dataValidation allowBlank="1" showInputMessage="1" showErrorMessage="1" prompt="Move to next row to enter other expenses." sqref="B25" xr:uid="{635D6246-021C-49C5-A8DF-53FE01D9C181}"/>
    <dataValidation allowBlank="1" showInputMessage="1" showErrorMessage="1" prompt="Enter description of Other Expenses here. Move two columns to the right to enter amount." sqref="B26:B28" xr:uid="{628AB0EB-82B3-4ABC-84E6-9C2426343ADF}"/>
    <dataValidation type="whole" allowBlank="1" showInputMessage="1" showErrorMessage="1" error="whole dollar entry only. Please round to nearest whole dollar" prompt="Enter Other identified expenses here. Move to next row." sqref="D26:D28" xr:uid="{E945475E-8EF9-4C33-AC5F-E4BB5A426AB3}">
      <formula1>0</formula1>
      <formula2>99999999999999900</formula2>
    </dataValidation>
    <dataValidation type="whole" allowBlank="1" showInputMessage="1" showErrorMessage="1" error="Whole dollar entry only. Please round to nearest whole dollar." prompt="Enter Equipment amount here. Move to next row." sqref="D29" xr:uid="{84337086-CCB5-4CA2-8241-DA8E728EE302}">
      <formula1>0</formula1>
      <formula2>99999999999999900</formula2>
    </dataValidation>
    <dataValidation allowBlank="1" showInputMessage="1" showErrorMessage="1" prompt="Calculated Total Salaries and Employee Benefits. Move to next row." sqref="E14" xr:uid="{19A81AB2-143D-464F-9B82-062BF5CE3EB0}"/>
    <dataValidation allowBlank="1" showInputMessage="1" showErrorMessage="1" prompt="Calculated Total Non-Personnel expenses. Move to next row." sqref="E30" xr:uid="{A6C65701-E694-4A9A-9CC6-40B87868504D}"/>
  </dataValidations>
  <pageMargins left="0.7" right="0.7" top="0.75" bottom="0.75" header="0.3" footer="0.3"/>
  <pageSetup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F32"/>
  <sheetViews>
    <sheetView workbookViewId="0">
      <selection sqref="A1:F1"/>
    </sheetView>
  </sheetViews>
  <sheetFormatPr defaultColWidth="8.85546875" defaultRowHeight="15" x14ac:dyDescent="0.25"/>
  <cols>
    <col min="1" max="1" width="15" customWidth="1"/>
    <col min="2" max="2" width="52.5703125" customWidth="1"/>
    <col min="3" max="3" width="5.42578125" customWidth="1"/>
    <col min="4" max="5" width="18.140625" customWidth="1"/>
    <col min="6" max="6" width="18.85546875" bestFit="1" customWidth="1"/>
  </cols>
  <sheetData>
    <row r="1" spans="1:6" ht="70.349999999999994" customHeight="1" x14ac:dyDescent="0.25">
      <c r="A1" s="90" t="s">
        <v>233</v>
      </c>
      <c r="B1" s="90"/>
      <c r="C1" s="90"/>
      <c r="D1" s="90"/>
      <c r="E1" s="90"/>
      <c r="F1" s="90"/>
    </row>
    <row r="2" spans="1:6" ht="16.5" x14ac:dyDescent="0.25">
      <c r="A2" s="61">
        <f>'Signature Page'!B3</f>
        <v>0</v>
      </c>
      <c r="B2" s="7"/>
      <c r="C2" s="7"/>
      <c r="D2" s="7"/>
      <c r="E2" s="7"/>
      <c r="F2" s="29" t="s">
        <v>158</v>
      </c>
    </row>
    <row r="3" spans="1:6" ht="17.25" x14ac:dyDescent="0.3">
      <c r="A3" s="7" t="s">
        <v>20</v>
      </c>
      <c r="B3" s="7"/>
      <c r="C3" s="7"/>
      <c r="D3" s="7"/>
      <c r="E3" s="7"/>
      <c r="F3" s="8"/>
    </row>
    <row r="4" spans="1:6" ht="45" customHeight="1" x14ac:dyDescent="0.3">
      <c r="A4" s="9" t="s">
        <v>159</v>
      </c>
      <c r="B4" s="30"/>
      <c r="C4" s="8"/>
      <c r="D4" s="35" t="s">
        <v>78</v>
      </c>
      <c r="E4" s="10"/>
      <c r="F4" s="35" t="s">
        <v>124</v>
      </c>
    </row>
    <row r="5" spans="1:6" ht="30" customHeight="1" x14ac:dyDescent="0.3">
      <c r="A5" s="36" t="s">
        <v>214</v>
      </c>
      <c r="B5" s="7"/>
      <c r="C5" s="8"/>
      <c r="D5" s="8"/>
      <c r="E5" s="8"/>
      <c r="F5" s="8"/>
    </row>
    <row r="6" spans="1:6" ht="19.350000000000001" customHeight="1" x14ac:dyDescent="0.3">
      <c r="A6" s="7">
        <v>310</v>
      </c>
      <c r="B6" s="7" t="s">
        <v>125</v>
      </c>
      <c r="C6" s="8"/>
      <c r="D6" s="12"/>
      <c r="E6" s="10"/>
      <c r="F6" s="80"/>
    </row>
    <row r="7" spans="1:6" ht="19.350000000000001" customHeight="1" x14ac:dyDescent="0.3">
      <c r="A7" s="7">
        <v>320</v>
      </c>
      <c r="B7" s="7" t="s">
        <v>126</v>
      </c>
      <c r="C7" s="8"/>
      <c r="D7" s="12"/>
      <c r="E7" s="10"/>
      <c r="F7" s="80"/>
    </row>
    <row r="8" spans="1:6" ht="19.350000000000001" customHeight="1" thickBot="1" x14ac:dyDescent="0.35">
      <c r="A8" s="10"/>
      <c r="B8" s="9" t="s">
        <v>127</v>
      </c>
      <c r="C8" s="7"/>
      <c r="D8" s="13"/>
      <c r="E8" s="33">
        <f>SUM(D6:D7)</f>
        <v>0</v>
      </c>
      <c r="F8" s="8"/>
    </row>
    <row r="9" spans="1:6" ht="19.350000000000001" customHeight="1" thickTop="1" x14ac:dyDescent="0.3">
      <c r="A9" s="36" t="s">
        <v>216</v>
      </c>
      <c r="B9" s="7"/>
      <c r="C9" s="8"/>
      <c r="D9" s="8"/>
      <c r="E9" s="8"/>
      <c r="F9" s="8"/>
    </row>
    <row r="10" spans="1:6" ht="19.350000000000001" customHeight="1" x14ac:dyDescent="0.3">
      <c r="A10" s="7">
        <v>360</v>
      </c>
      <c r="B10" s="7" t="s">
        <v>128</v>
      </c>
      <c r="C10" s="8"/>
      <c r="D10" s="12"/>
      <c r="E10" s="8"/>
      <c r="F10" s="8"/>
    </row>
    <row r="11" spans="1:6" ht="19.350000000000001" customHeight="1" x14ac:dyDescent="0.3">
      <c r="A11" s="7">
        <v>380</v>
      </c>
      <c r="B11" s="7" t="s">
        <v>129</v>
      </c>
      <c r="C11" s="8"/>
      <c r="D11" s="12"/>
      <c r="E11" s="8"/>
      <c r="F11" s="8"/>
    </row>
    <row r="12" spans="1:6" ht="19.350000000000001" customHeight="1" x14ac:dyDescent="0.3">
      <c r="A12" s="7">
        <v>390</v>
      </c>
      <c r="B12" s="7" t="s">
        <v>130</v>
      </c>
      <c r="C12" s="8"/>
      <c r="D12" s="12"/>
      <c r="E12" s="8"/>
      <c r="F12" s="8"/>
    </row>
    <row r="13" spans="1:6" ht="19.350000000000001" customHeight="1" thickBot="1" x14ac:dyDescent="0.35">
      <c r="A13" s="10"/>
      <c r="B13" s="9" t="s">
        <v>131</v>
      </c>
      <c r="C13" s="8"/>
      <c r="D13" s="13"/>
      <c r="E13" s="33">
        <f>SUM(D10:D12)</f>
        <v>0</v>
      </c>
      <c r="F13" s="8"/>
    </row>
    <row r="14" spans="1:6" ht="40.35" customHeight="1" thickTop="1" thickBot="1" x14ac:dyDescent="0.35">
      <c r="A14" s="10"/>
      <c r="B14" s="9" t="s">
        <v>132</v>
      </c>
      <c r="C14" s="7"/>
      <c r="D14" s="13"/>
      <c r="E14" s="33">
        <f>E8+E13</f>
        <v>0</v>
      </c>
      <c r="F14" s="8"/>
    </row>
    <row r="15" spans="1:6" ht="45" customHeight="1" thickTop="1" x14ac:dyDescent="0.3">
      <c r="A15" s="36" t="s">
        <v>215</v>
      </c>
      <c r="B15" s="7"/>
      <c r="C15" s="14"/>
      <c r="D15" s="13"/>
      <c r="E15" s="37"/>
      <c r="F15" s="8"/>
    </row>
    <row r="16" spans="1:6" ht="19.350000000000001" customHeight="1" x14ac:dyDescent="0.3">
      <c r="A16" s="7">
        <v>410</v>
      </c>
      <c r="B16" s="7" t="s">
        <v>133</v>
      </c>
      <c r="C16" s="8"/>
      <c r="D16" s="12"/>
      <c r="E16" s="37"/>
      <c r="F16" s="8"/>
    </row>
    <row r="17" spans="1:6" ht="19.350000000000001" customHeight="1" x14ac:dyDescent="0.3">
      <c r="A17" s="7">
        <v>420</v>
      </c>
      <c r="B17" s="7" t="s">
        <v>135</v>
      </c>
      <c r="C17" s="8"/>
      <c r="D17" s="12"/>
      <c r="E17" s="37"/>
      <c r="F17" s="8"/>
    </row>
    <row r="18" spans="1:6" ht="19.350000000000001" customHeight="1" x14ac:dyDescent="0.3">
      <c r="A18" s="7">
        <v>425</v>
      </c>
      <c r="B18" s="7" t="s">
        <v>136</v>
      </c>
      <c r="C18" s="8"/>
      <c r="D18" s="12"/>
      <c r="E18" s="37"/>
      <c r="F18" s="8"/>
    </row>
    <row r="19" spans="1:6" ht="19.350000000000001" customHeight="1" x14ac:dyDescent="0.3">
      <c r="A19" s="7">
        <v>430</v>
      </c>
      <c r="B19" s="7" t="s">
        <v>137</v>
      </c>
      <c r="C19" s="8"/>
      <c r="D19" s="12"/>
      <c r="E19" s="37"/>
      <c r="F19" s="8"/>
    </row>
    <row r="20" spans="1:6" ht="19.350000000000001" customHeight="1" x14ac:dyDescent="0.3">
      <c r="A20" s="7">
        <v>435</v>
      </c>
      <c r="B20" s="7" t="s">
        <v>138</v>
      </c>
      <c r="C20" s="8"/>
      <c r="D20" s="12"/>
      <c r="E20" s="37" t="str">
        <f>IF(D20&gt;0,"Record Energy in Function 600","")</f>
        <v/>
      </c>
      <c r="F20" s="8"/>
    </row>
    <row r="21" spans="1:6" ht="19.350000000000001" customHeight="1" x14ac:dyDescent="0.3">
      <c r="A21" s="7">
        <v>440</v>
      </c>
      <c r="B21" s="7" t="s">
        <v>139</v>
      </c>
      <c r="C21" s="8"/>
      <c r="D21" s="12"/>
      <c r="E21" s="37"/>
      <c r="F21" s="8"/>
    </row>
    <row r="22" spans="1:6" ht="19.350000000000001" customHeight="1" x14ac:dyDescent="0.3">
      <c r="A22" s="7">
        <v>445</v>
      </c>
      <c r="B22" s="7" t="s">
        <v>140</v>
      </c>
      <c r="C22" s="8"/>
      <c r="D22" s="12"/>
      <c r="E22" s="37"/>
      <c r="F22" s="8"/>
    </row>
    <row r="23" spans="1:6" ht="19.350000000000001" customHeight="1" x14ac:dyDescent="0.3">
      <c r="A23" s="7">
        <v>450</v>
      </c>
      <c r="B23" s="7" t="s">
        <v>141</v>
      </c>
      <c r="C23" s="8"/>
      <c r="D23" s="12"/>
      <c r="E23" s="37"/>
      <c r="F23" s="8"/>
    </row>
    <row r="24" spans="1:6" ht="19.350000000000001" customHeight="1" x14ac:dyDescent="0.3">
      <c r="A24" s="7">
        <v>480</v>
      </c>
      <c r="B24" s="7" t="s">
        <v>142</v>
      </c>
      <c r="C24" s="8"/>
      <c r="D24" s="12"/>
      <c r="E24" s="37"/>
      <c r="F24" s="8"/>
    </row>
    <row r="25" spans="1:6" ht="19.350000000000001" customHeight="1" x14ac:dyDescent="0.3">
      <c r="A25" s="7">
        <v>490</v>
      </c>
      <c r="B25" s="7" t="s">
        <v>143</v>
      </c>
      <c r="C25" s="8"/>
      <c r="D25" s="15"/>
      <c r="E25" s="37"/>
      <c r="F25" s="8"/>
    </row>
    <row r="26" spans="1:6" ht="19.350000000000001" customHeight="1" x14ac:dyDescent="0.3">
      <c r="A26" s="10"/>
      <c r="B26" s="16"/>
      <c r="C26" s="8"/>
      <c r="D26" s="12"/>
      <c r="E26" s="37"/>
      <c r="F26" s="8"/>
    </row>
    <row r="27" spans="1:6" ht="19.350000000000001" customHeight="1" x14ac:dyDescent="0.3">
      <c r="A27" s="10"/>
      <c r="B27" s="16"/>
      <c r="C27" s="8"/>
      <c r="D27" s="12"/>
      <c r="E27" s="37"/>
      <c r="F27" s="8"/>
    </row>
    <row r="28" spans="1:6" ht="19.350000000000001" customHeight="1" x14ac:dyDescent="0.3">
      <c r="A28" s="10"/>
      <c r="B28" s="16"/>
      <c r="C28" s="8"/>
      <c r="D28" s="12"/>
      <c r="E28" s="37"/>
      <c r="F28" s="8"/>
    </row>
    <row r="29" spans="1:6" ht="19.350000000000001" customHeight="1" x14ac:dyDescent="0.3">
      <c r="A29" s="7">
        <v>510</v>
      </c>
      <c r="B29" s="7" t="s">
        <v>144</v>
      </c>
      <c r="C29" s="8"/>
      <c r="D29" s="12"/>
      <c r="E29" s="37"/>
      <c r="F29" s="8"/>
    </row>
    <row r="30" spans="1:6" ht="19.350000000000001" customHeight="1" thickBot="1" x14ac:dyDescent="0.35">
      <c r="A30" s="10"/>
      <c r="B30" s="9" t="s">
        <v>145</v>
      </c>
      <c r="C30" s="7"/>
      <c r="D30" s="13"/>
      <c r="E30" s="33">
        <f>SUM(D16:D29)</f>
        <v>0</v>
      </c>
      <c r="F30" s="8"/>
    </row>
    <row r="31" spans="1:6" ht="45" customHeight="1" thickTop="1" thickBot="1" x14ac:dyDescent="0.35">
      <c r="A31" s="10"/>
      <c r="B31" s="9" t="s">
        <v>146</v>
      </c>
      <c r="C31" s="7"/>
      <c r="D31" s="13"/>
      <c r="E31" s="33">
        <f>E14+E30</f>
        <v>0</v>
      </c>
      <c r="F31" s="8"/>
    </row>
    <row r="32" spans="1:6" ht="15.75" thickTop="1" x14ac:dyDescent="0.25">
      <c r="A32" s="3"/>
      <c r="E32" s="38" t="s">
        <v>160</v>
      </c>
    </row>
  </sheetData>
  <sheetProtection selectLockedCells="1"/>
  <mergeCells count="1">
    <mergeCell ref="A1:F1"/>
  </mergeCells>
  <conditionalFormatting sqref="B26">
    <cfRule type="expression" dxfId="48" priority="3">
      <formula>$D$26&gt;0</formula>
    </cfRule>
  </conditionalFormatting>
  <conditionalFormatting sqref="B27">
    <cfRule type="expression" dxfId="47" priority="2">
      <formula>$D$27&gt;0</formula>
    </cfRule>
  </conditionalFormatting>
  <conditionalFormatting sqref="B28">
    <cfRule type="expression" dxfId="46" priority="1">
      <formula>$D$28&gt;0</formula>
    </cfRule>
  </conditionalFormatting>
  <conditionalFormatting sqref="F6">
    <cfRule type="expression" dxfId="45" priority="6">
      <formula>$D$6&gt;0</formula>
    </cfRule>
    <cfRule type="colorScale" priority="7">
      <colorScale>
        <cfvo type="min"/>
        <cfvo type="max"/>
        <color rgb="FFFF7128"/>
        <color rgb="FFFFEF9C"/>
      </colorScale>
    </cfRule>
  </conditionalFormatting>
  <conditionalFormatting sqref="F7">
    <cfRule type="expression" dxfId="44" priority="4">
      <formula>$D$7&gt;0</formula>
    </cfRule>
    <cfRule type="colorScale" priority="5">
      <colorScale>
        <cfvo type="min"/>
        <cfvo type="max"/>
        <color rgb="FFFF7128"/>
        <color rgb="FFFFEF9C"/>
      </colorScale>
    </cfRule>
  </conditionalFormatting>
  <dataValidations count="39">
    <dataValidation allowBlank="1" showInputMessage="1" showErrorMessage="1" prompt="Calculated Total Non-Personnel expenses. Move to next row." sqref="E30" xr:uid="{00000000-0002-0000-0800-000000000000}"/>
    <dataValidation allowBlank="1" showInputMessage="1" showErrorMessage="1" prompt="Calculated Total Salaries and Employee Benefits. Move to next row." sqref="E14" xr:uid="{00000000-0002-0000-0800-000001000000}"/>
    <dataValidation type="whole" allowBlank="1" showInputMessage="1" showErrorMessage="1" error="whole dollar entry only. Please round to nearest whole dollar" prompt="Enter Equipment amount here. Move to next row." sqref="D29" xr:uid="{00000000-0002-0000-0800-000002000000}">
      <formula1>0</formula1>
      <formula2>99999999999999900</formula2>
    </dataValidation>
    <dataValidation type="whole" allowBlank="1" showInputMessage="1" showErrorMessage="1" error="whole dollar entry only. Please round to nearest whole dollar" prompt="Enter Other identified expenses here. Move to next row." sqref="D27:D28" xr:uid="{00000000-0002-0000-0800-000003000000}">
      <formula1>0</formula1>
      <formula2>99999999999999900</formula2>
    </dataValidation>
    <dataValidation allowBlank="1" showInputMessage="1" showErrorMessage="1" prompt="Enter description of Other Expenses here. Move two columns to the right to enter amount." sqref="B26:B28" xr:uid="{00000000-0002-0000-0800-000004000000}"/>
    <dataValidation allowBlank="1" showInputMessage="1" showErrorMessage="1" prompt="Move to next row to enter other expenses." sqref="B25" xr:uid="{00000000-0002-0000-0800-000005000000}"/>
    <dataValidation type="whole" allowBlank="1" showInputMessage="1" showErrorMessage="1" error="Whole dollar entry only. Please round to nearest whole dollar." prompt="Enter Tuition and Stipends amount here. Move to next row." sqref="D24" xr:uid="{00000000-0002-0000-0800-000006000000}">
      <formula1>0</formula1>
      <formula2>9999999999999990000</formula2>
    </dataValidation>
    <dataValidation type="whole" allowBlank="1" showInputMessage="1" showErrorMessage="1" error="Whole dollar entry only. Please round to nearest whole dollar." prompt="Enter Supplies, Materials and Media amount here. Move to next row." sqref="D23" xr:uid="{00000000-0002-0000-0800-000007000000}">
      <formula1>0</formula1>
      <formula2>9.99999999999999E+22</formula2>
    </dataValidation>
    <dataValidation type="whole" allowBlank="1" showInputMessage="1" showErrorMessage="1" error="Whole dollar entry only. Please round to nearest whole dollar." prompt="Enter Insurance and Bond Premiums amount here. Move to next row." sqref="D22" xr:uid="{00000000-0002-0000-0800-000008000000}">
      <formula1>0</formula1>
      <formula2>99999999999999900</formula2>
    </dataValidation>
    <dataValidation type="whole" allowBlank="1" showInputMessage="1" showErrorMessage="1" error="Whole dollar entry only. Please round to nearest whole dollar." prompt="Enter Other Purchased Services amount here. Move to next row." sqref="D21" xr:uid="{00000000-0002-0000-0800-000009000000}">
      <formula1>0</formula1>
      <formula2>9.99999999999999E+22</formula2>
    </dataValidation>
    <dataValidation type="whole" allowBlank="1" showInputMessage="1" showErrorMessage="1" error="Whole dollar entry only. Please round to nearest whole dollar." prompt="Enter Energy amount here. Move to next row." sqref="D20" xr:uid="{00000000-0002-0000-0800-00000A000000}">
      <formula1>0</formula1>
      <formula2>999999999999999000000</formula2>
    </dataValidation>
    <dataValidation type="whole" allowBlank="1" showInputMessage="1" showErrorMessage="1" error="Whole dollar entry only. Please round to nearest whole dollar." prompt="Enter Utility Services amount here. Move to next row." sqref="D19" xr:uid="{00000000-0002-0000-0800-00000B000000}">
      <formula1>0</formula1>
      <formula2>999999999999999000</formula2>
    </dataValidation>
    <dataValidation type="whole" allowBlank="1" showInputMessage="1" showErrorMessage="1" error="Whole dollar entry only. Please round to nearest whole dollar." prompt="Enter Student Travel amount here. Move to next row." sqref="D18" xr:uid="{00000000-0002-0000-0800-00000C000000}">
      <formula1>0</formula1>
      <formula2>99999999999999900</formula2>
    </dataValidation>
    <dataValidation type="whole" allowBlank="1" showInputMessage="1" showErrorMessage="1" error="Whole dollar entry only. Please round to nearest whole dollar." prompt="Enter Staff Travel amount here. Move to next row." sqref="D17" xr:uid="{00000000-0002-0000-0800-00000D000000}">
      <formula1>0</formula1>
      <formula2>999999999999999</formula2>
    </dataValidation>
    <dataValidation type="whole" allowBlank="1" showInputMessage="1" showErrorMessage="1" error="Whole dollar entry only. Please round to nearest whole dollar." prompt="Enter Professional and Technical Services amount here. Move to next row." sqref="D16" xr:uid="{00000000-0002-0000-0800-00000E000000}">
      <formula1>0</formula1>
      <formula2>9999999999999990000</formula2>
    </dataValidation>
    <dataValidation type="whole" allowBlank="1" showInputMessage="1" showErrorMessage="1" error="whole dollar entry only. Please round to nearest whole dollar" sqref="D15" xr:uid="{00000000-0002-0000-0800-00000F000000}">
      <formula1>0</formula1>
      <formula2>99999999999999900</formula2>
    </dataValidation>
    <dataValidation allowBlank="1" showInputMessage="1" showErrorMessage="1" prompt="Calculated Total Salaries, Benefits, and Non-Personnel. This amount is automatically transferred to (15) on page 2. Move to next row." sqref="E31" xr:uid="{00000000-0002-0000-0800-000010000000}"/>
    <dataValidation allowBlank="1" showInputMessage="1" showErrorMessage="1" prompt="Calculated Total Employee Benefits. Move to next row." sqref="E13" xr:uid="{00000000-0002-0000-0800-000011000000}"/>
    <dataValidation type="whole" allowBlank="1" showInputMessage="1" showErrorMessage="1" error="Whole dollar entry only. Please round to nearest whole dollar." prompt="Enter transportation allowance amount here. Move to next row." sqref="D12" xr:uid="{00000000-0002-0000-0800-000012000000}">
      <formula1>0</formula1>
      <formula2>999999999999999</formula2>
    </dataValidation>
    <dataValidation type="whole" allowBlank="1" showInputMessage="1" showErrorMessage="1" error="Whole dollar entry only. Please round to nearest whole dollar." prompt="Enter Housing Allowance/Subsidy amount here. Move to next row." sqref="D11" xr:uid="{00000000-0002-0000-0800-000013000000}">
      <formula1>0</formula1>
      <formula2>999999999999999000</formula2>
    </dataValidation>
    <dataValidation type="whole" allowBlank="1" showInputMessage="1" showErrorMessage="1" error="Whole dollar entry only. Please round to nearest whole dollar." prompt="Enter certificated salaries amount here. Move two columns to the right to enter FTEs." sqref="D6" xr:uid="{00000000-0002-0000-0800-000014000000}">
      <formula1>0</formula1>
      <formula2>99999999999999900</formula2>
    </dataValidation>
    <dataValidation type="whole" allowBlank="1" showInputMessage="1" showErrorMessage="1" error="Whole dollar entry only. Please round to nearest whole dollar." prompt="Enter Employee Benefits amount here. Move to next row." sqref="D10" xr:uid="{00000000-0002-0000-0800-000015000000}">
      <formula1>0</formula1>
      <formula2>9999999999999990</formula2>
    </dataValidation>
    <dataValidation allowBlank="1" showInputMessage="1" showErrorMessage="1" prompt="Enter Non-certified salaries FTE here. Move to next row." sqref="F7" xr:uid="{1B4F0BFB-CE36-4FCB-BCDA-F7A0E2A5D57C}"/>
    <dataValidation allowBlank="1" showInputMessage="1" showErrorMessage="1" prompt="Enter certified salaries FTE here. Move to next row." sqref="F6" xr:uid="{B6FE6AA6-5563-405D-978B-8EF549029743}"/>
    <dataValidation type="whole" allowBlank="1" showInputMessage="1" showErrorMessage="1" error="Whole dollar entry only. Please round to nearest whole dollar." prompt="Enter Non-certificated salaries amount here. Move two columns to the right to enter FTEs." sqref="D7" xr:uid="{00000000-0002-0000-0800-000018000000}">
      <formula1>0</formula1>
      <formula2>99999999999999900</formula2>
    </dataValidation>
    <dataValidation allowBlank="1" showInputMessage="1" showErrorMessage="1" prompt="Calculated Total for Function 100 - Salaries.  Move to next row." sqref="E8" xr:uid="{00000000-0002-0000-0800-000019000000}"/>
    <dataValidation type="whole" allowBlank="1" showInputMessage="1" showErrorMessage="1" error="whole dollar entry only. Please round to nearest whole dollar" prompt="Move to next column to see calculated total." sqref="D8 D13:D14 D30:D31" xr:uid="{00000000-0002-0000-0800-00001A000000}">
      <formula1>0</formula1>
      <formula2>99999999999999900</formula2>
    </dataValidation>
    <dataValidation allowBlank="1" showInputMessage="1" showErrorMessage="1" prompt="Move to next row." sqref="A2 A9 A5 A15" xr:uid="{00000000-0002-0000-0800-00001B000000}"/>
    <dataValidation allowBlank="1" showInputMessage="1" showErrorMessage="1" prompt="This is the column-header to enter Personnel FTEs. Move to next row." sqref="F4" xr:uid="{00000000-0002-0000-0800-00001C000000}"/>
    <dataValidation allowBlank="1" showInputMessage="1" showErrorMessage="1" prompt="This is a subtotal column header. Move to next column." sqref="E4" xr:uid="{00000000-0002-0000-0800-00001D000000}"/>
    <dataValidation type="whole" allowBlank="1" showInputMessage="1" showErrorMessage="1" error="whole dollar entry only. Please round to nearest whole dollar" prompt="Move to next column." sqref="D4" xr:uid="{00000000-0002-0000-0800-00001E000000}">
      <formula1>0</formula1>
      <formula2>99999999999999900</formula2>
    </dataValidation>
    <dataValidation allowBlank="1" showInputMessage="1" showErrorMessage="1" prompt="Object code column. Move to next column." sqref="B4" xr:uid="{00000000-0002-0000-0800-00001F000000}"/>
    <dataValidation allowBlank="1" showInputMessage="1" showErrorMessage="1" prompt="This column is a blank space divider between object code and Amount. Move to next column." sqref="C4 C6:C8 C10:C14 C26:C31 C16:C24" xr:uid="{00000000-0002-0000-0800-000020000000}"/>
    <dataValidation allowBlank="1" showErrorMessage="1" prompt="Move to next row" sqref="F2" xr:uid="{00000000-0002-0000-0800-000021000000}"/>
    <dataValidation allowBlank="1" showErrorMessage="1" prompt="Move to next column." sqref="B2" xr:uid="{00000000-0002-0000-0800-000022000000}"/>
    <dataValidation allowBlank="1" showInputMessage="1" showErrorMessage="1" prompt="Data label for above cell. Move to next row." sqref="A3" xr:uid="{00000000-0002-0000-0800-000023000000}"/>
    <dataValidation allowBlank="1" showErrorMessage="1" prompt="Move to next row." sqref="C2:C3 D2:E2" xr:uid="{00000000-0002-0000-0800-000024000000}"/>
    <dataValidation allowBlank="1" showInputMessage="1" showErrorMessage="1" prompt="Intentionally blank. Move to next column." sqref="A8 A13:A14 A26:A28 A30:A31 E6:E7" xr:uid="{00000000-0002-0000-0800-000025000000}"/>
    <dataValidation type="whole" allowBlank="1" showInputMessage="1" showErrorMessage="1" error="Whole dollar entry only. Please round to nearest whole dollar." prompt="Enter Other identified expenses here. Move to next row." sqref="D26" xr:uid="{3FCB6BB8-53ED-4CBE-B61B-8F37DBEDEF8C}">
      <formula1>0</formula1>
      <formula2>99999999999999900</formula2>
    </dataValidation>
  </dataValidations>
  <pageMargins left="0.25" right="0.25" top="0.75" bottom="0.75" header="0.3" footer="0.3"/>
  <pageSetup scale="76" orientation="portrait" r:id="rId1"/>
  <headerFooter>
    <oddHeader xml:space="preserve">&amp;C </oddHeader>
    <oddFooter>&amp;LForm # 05-18-045
Alaska Department of Education &amp; Early Development</oddFooter>
  </headerFooter>
  <colBreaks count="1" manualBreakCount="1">
    <brk id="6"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14</vt:i4>
      </vt:variant>
    </vt:vector>
  </HeadingPairs>
  <TitlesOfParts>
    <vt:vector size="33" baseType="lpstr">
      <vt:lpstr>Instructions</vt:lpstr>
      <vt:lpstr>Signature Page</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Instructions!Print_Area</vt:lpstr>
      <vt:lpstr>'page 10'!Print_Area</vt:lpstr>
      <vt:lpstr>'page 11'!Print_Area</vt:lpstr>
      <vt:lpstr>'page 12'!Print_Area</vt:lpstr>
      <vt:lpstr>'page 13'!Print_Area</vt:lpstr>
      <vt:lpstr>'page 14'!Print_Area</vt:lpstr>
      <vt:lpstr>'page 15'!Print_Area</vt:lpstr>
      <vt:lpstr>'page 16'!Print_Area</vt:lpstr>
      <vt:lpstr>'page 17'!Print_Area</vt:lpstr>
      <vt:lpstr>'Page 2'!Print_Area</vt:lpstr>
      <vt:lpstr>'page 5'!Print_Area</vt:lpstr>
      <vt:lpstr>'page 6'!Print_Area</vt:lpstr>
      <vt:lpstr>'page 8'!Print_Area</vt:lpstr>
      <vt:lpstr>'page 9'!Print_Area</vt:lpstr>
    </vt:vector>
  </TitlesOfParts>
  <Company>SoA - Education and Early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District Operating Fund Budget</dc:title>
  <dc:creator>LMH</dc:creator>
  <cp:lastModifiedBy>Hall, Linda M (EED)</cp:lastModifiedBy>
  <cp:lastPrinted>2023-12-14T01:23:58Z</cp:lastPrinted>
  <dcterms:created xsi:type="dcterms:W3CDTF">2019-11-22T19:23:29Z</dcterms:created>
  <dcterms:modified xsi:type="dcterms:W3CDTF">2025-04-21T17:36:24Z</dcterms:modified>
</cp:coreProperties>
</file>